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eandro\Desktop\Planilha e Dashboard\1 - Planilha Dashboard\02 - Projeto Lançados a Venda\3 - Gratuito\PDG0005 - Matriz GUT\"/>
    </mc:Choice>
  </mc:AlternateContent>
  <xr:revisionPtr revIDLastSave="0" documentId="13_ncr:80000009_{6BE027F1-075D-4C40-ABEC-C65BD60D5769}" xr6:coauthVersionLast="47" xr6:coauthVersionMax="47" xr10:uidLastSave="{00000000-0000-0000-0000-000000000000}"/>
  <bookViews>
    <workbookView xWindow="-120" yWindow="-120" windowWidth="20730" windowHeight="11040" tabRatio="581" xr2:uid="{2869060D-E85C-43F7-9DCA-A299F57CB323}"/>
  </bookViews>
  <sheets>
    <sheet name="HOME" sheetId="15" r:id="rId1"/>
    <sheet name="GUT" sheetId="13" r:id="rId2"/>
    <sheet name="PARAMETRO" sheetId="14" r:id="rId3"/>
  </sheets>
  <definedNames>
    <definedName name="_xlnm.Print_Area" localSheetId="1">GUT!$B$4:$I$49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3" l="1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9" i="13"/>
  <c r="J1" i="13" l="1"/>
  <c r="I23" i="13" s="1"/>
  <c r="I11" i="13" l="1"/>
  <c r="I19" i="13"/>
  <c r="I12" i="13"/>
  <c r="I20" i="13"/>
  <c r="I13" i="13"/>
  <c r="I10" i="13"/>
  <c r="I18" i="13"/>
  <c r="I14" i="13"/>
  <c r="I22" i="13"/>
  <c r="I15" i="13"/>
  <c r="I21" i="13"/>
  <c r="I16" i="13"/>
  <c r="I17" i="13"/>
  <c r="I9" i="13"/>
</calcChain>
</file>

<file path=xl/sharedStrings.xml><?xml version="1.0" encoding="utf-8"?>
<sst xmlns="http://schemas.openxmlformats.org/spreadsheetml/2006/main" count="118" uniqueCount="55">
  <si>
    <t>Processo</t>
  </si>
  <si>
    <t>Produto</t>
  </si>
  <si>
    <t>Gravidade</t>
  </si>
  <si>
    <t>Urgência</t>
  </si>
  <si>
    <t>Tedência</t>
  </si>
  <si>
    <t>Tipo Problema</t>
  </si>
  <si>
    <t>Tipo de Problema</t>
  </si>
  <si>
    <t>NOTA</t>
  </si>
  <si>
    <t>GRAVIDADE</t>
  </si>
  <si>
    <t>URGÊNCIA</t>
  </si>
  <si>
    <t>TENDÊNCIA</t>
  </si>
  <si>
    <t>Sem gravidade</t>
  </si>
  <si>
    <t>Pouco grave</t>
  </si>
  <si>
    <t>Grave</t>
  </si>
  <si>
    <t>Muito grave</t>
  </si>
  <si>
    <t>Extremamente grave</t>
  </si>
  <si>
    <t>Pode esperar</t>
  </si>
  <si>
    <t>Pouco urgente</t>
  </si>
  <si>
    <t>O mais rápido possível</t>
  </si>
  <si>
    <t>É urgente</t>
  </si>
  <si>
    <t>Precisa de ação imediata</t>
  </si>
  <si>
    <t>Não irá mudar</t>
  </si>
  <si>
    <t>Irá piorar a longo prazo</t>
  </si>
  <si>
    <t>Irá piorar em médio prazo</t>
  </si>
  <si>
    <t>Irá piorar em curto prazo</t>
  </si>
  <si>
    <t>Irá piorar rapidamente</t>
  </si>
  <si>
    <t>Percentual (GUT)</t>
  </si>
  <si>
    <t>Média Crítica (GUT)</t>
  </si>
  <si>
    <t>Pontuação (GUT)</t>
  </si>
  <si>
    <t>Problema</t>
  </si>
  <si>
    <t>MATRIZ GUT</t>
  </si>
  <si>
    <t>PROBLEMAS</t>
  </si>
  <si>
    <t>Problema identificado n°01</t>
  </si>
  <si>
    <t>Problema identificado n°02</t>
  </si>
  <si>
    <t>Problema identificado n°03</t>
  </si>
  <si>
    <t>Problema identificado n°04</t>
  </si>
  <si>
    <t>Problema identificado n°05</t>
  </si>
  <si>
    <t>Problema identificado n°06</t>
  </si>
  <si>
    <t>Problema identificado n°07</t>
  </si>
  <si>
    <t>Problema identificado n°08</t>
  </si>
  <si>
    <t>Problema identificado n°09</t>
  </si>
  <si>
    <t>Problema identificado n°10</t>
  </si>
  <si>
    <t>Problema identificado n°11</t>
  </si>
  <si>
    <t>Problema identificado n°12</t>
  </si>
  <si>
    <t>Problema identificado n°13</t>
  </si>
  <si>
    <t>Problema identificado n°14</t>
  </si>
  <si>
    <t>Problema identificado n°15</t>
  </si>
  <si>
    <t>PARÊMTRO</t>
  </si>
  <si>
    <t xml:space="preserve">Planilha: </t>
  </si>
  <si>
    <t>Olá, esperamos que esteja gostando da nossa planilha, sua opinião é muito importante para nós, envie uma mensagem para o nosso WhatsApp com o seu comentário.</t>
  </si>
  <si>
    <r>
      <rPr>
        <sz val="28"/>
        <color theme="0" tint="-0.499984740745262"/>
        <rFont val="Calibri"/>
        <family val="2"/>
        <scheme val="minor"/>
      </rPr>
      <t xml:space="preserve">Precisa de alguma planilha sob-medida para você? </t>
    </r>
    <r>
      <rPr>
        <sz val="28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 xml:space="preserve">          </t>
    </r>
    <r>
      <rPr>
        <sz val="16"/>
        <color theme="2" tint="-0.749992370372631"/>
        <rFont val="Calibri"/>
        <family val="2"/>
        <scheme val="minor"/>
      </rPr>
      <t xml:space="preserve"> Entre em contato com nossa equipe!</t>
    </r>
  </si>
  <si>
    <t>+ 55 016 99435 1859</t>
  </si>
  <si>
    <t>https://planilhadashboard.com.br/</t>
  </si>
  <si>
    <t>planilhadashboard@gmail.com</t>
  </si>
  <si>
    <t>ADQUIRA A PLANILHA DE PLANO DE AÇÃO 5W2H
 CLICANDO NA IMAGEM ABAIXO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</si>
</sst>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4"/>
      <color theme="1"/>
      <name val="Arial"/>
      <family val="2"/>
    </font>
    <font>
      <b/>
      <sz val="36"/>
      <color theme="0"/>
      <name val="Arial"/>
      <family val="2"/>
    </font>
    <font>
      <sz val="10"/>
      <color theme="0" tint="-0.1499984740745262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2" tint="-0.749992370372631"/>
      <name val="Calibri"/>
      <family val="2"/>
      <scheme val="minor"/>
    </font>
    <font>
      <sz val="16"/>
      <color theme="2" tint="-9.9978637043366805E-2"/>
      <name val="Bahnschrift"/>
      <family val="2"/>
    </font>
    <font>
      <sz val="18"/>
      <color theme="2" tint="-0.749992370372631"/>
      <name val="Cambria"/>
      <family val="2"/>
      <scheme val="major"/>
    </font>
    <font>
      <sz val="16"/>
      <color theme="1"/>
      <name val="Calibri"/>
      <family val="2"/>
      <scheme val="minor"/>
    </font>
    <font>
      <sz val="28"/>
      <color theme="0" tint="-0.499984740745262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2" tint="-0.74999237037263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8"/>
      <color rgb="FF00B050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8"/>
      <color rgb="FFFF0000"/>
      <name val="Calibri"/>
      <family val="2"/>
      <scheme val="minor"/>
    </font>
    <font>
      <b/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24"/>
      <color theme="0" tint="-0.14999847407452621"/>
      <name val="Impact"/>
      <family val="2"/>
    </font>
    <font>
      <b/>
      <sz val="12"/>
      <color theme="0" tint="-0.149998474074526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0"/>
      </right>
      <top/>
      <bottom style="hair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hair">
        <color theme="1" tint="0.499984740745262"/>
      </bottom>
      <diagonal/>
    </border>
    <border>
      <left style="thin">
        <color theme="0"/>
      </left>
      <right/>
      <top/>
      <bottom style="hair">
        <color theme="1" tint="0.499984740745262"/>
      </bottom>
      <diagonal/>
    </border>
    <border>
      <left/>
      <right style="thin">
        <color theme="0"/>
      </right>
      <top style="hair">
        <color theme="1" tint="0.499984740745262"/>
      </top>
      <bottom/>
      <diagonal/>
    </border>
    <border>
      <left style="thin">
        <color theme="0"/>
      </left>
      <right style="thin">
        <color theme="0"/>
      </right>
      <top style="hair">
        <color theme="1" tint="0.499984740745262"/>
      </top>
      <bottom/>
      <diagonal/>
    </border>
    <border>
      <left style="thin">
        <color theme="0"/>
      </left>
      <right/>
      <top style="hair">
        <color theme="1" tint="0.499984740745262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7" fillId="2" borderId="0" xfId="0" applyFont="1" applyFill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2" fillId="3" borderId="0" xfId="0" applyFont="1" applyFill="1" applyBorder="1"/>
    <xf numFmtId="0" fontId="2" fillId="4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2" fillId="7" borderId="0" xfId="0" applyFont="1" applyFill="1" applyBorder="1"/>
    <xf numFmtId="0" fontId="3" fillId="0" borderId="5" xfId="0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9" fontId="10" fillId="2" borderId="11" xfId="2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9" fontId="10" fillId="2" borderId="17" xfId="2" applyFont="1" applyFill="1" applyBorder="1" applyAlignment="1" applyProtection="1">
      <alignment horizontal="center" vertical="center"/>
      <protection hidden="1"/>
    </xf>
    <xf numFmtId="9" fontId="4" fillId="2" borderId="0" xfId="0" applyNumberFormat="1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3" fillId="0" borderId="1" xfId="0" applyFont="1" applyBorder="1"/>
    <xf numFmtId="0" fontId="13" fillId="0" borderId="0" xfId="0" applyFont="1"/>
    <xf numFmtId="0" fontId="4" fillId="0" borderId="0" xfId="0" applyFont="1"/>
    <xf numFmtId="0" fontId="14" fillId="0" borderId="3" xfId="0" applyFont="1" applyFill="1" applyBorder="1"/>
    <xf numFmtId="0" fontId="15" fillId="8" borderId="0" xfId="0" applyFont="1" applyFill="1" applyProtection="1">
      <protection locked="0"/>
    </xf>
    <xf numFmtId="0" fontId="0" fillId="8" borderId="0" xfId="0" applyFill="1"/>
    <xf numFmtId="0" fontId="16" fillId="9" borderId="0" xfId="0" applyFont="1" applyFill="1" applyAlignment="1">
      <alignment horizontal="right" vertical="center" wrapText="1"/>
    </xf>
    <xf numFmtId="0" fontId="0" fillId="9" borderId="0" xfId="0" applyFill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2" fillId="10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 indent="4"/>
    </xf>
    <xf numFmtId="0" fontId="22" fillId="11" borderId="0" xfId="0" applyFont="1" applyFill="1" applyAlignment="1">
      <alignment vertical="center" wrapText="1"/>
    </xf>
    <xf numFmtId="0" fontId="0" fillId="11" borderId="0" xfId="0" applyFill="1"/>
    <xf numFmtId="0" fontId="0" fillId="0" borderId="0" xfId="0" applyAlignment="1">
      <alignment horizontal="left" indent="4"/>
    </xf>
    <xf numFmtId="0" fontId="0" fillId="12" borderId="0" xfId="0" applyFill="1"/>
    <xf numFmtId="0" fontId="25" fillId="12" borderId="0" xfId="1" applyFont="1" applyFill="1" applyAlignment="1" applyProtection="1">
      <alignment horizontal="left" vertical="center" indent="5"/>
      <protection locked="0"/>
    </xf>
    <xf numFmtId="0" fontId="24" fillId="11" borderId="0" xfId="1" applyFont="1" applyFill="1" applyAlignment="1" applyProtection="1">
      <alignment horizontal="left" vertical="center" indent="5"/>
      <protection locked="0"/>
    </xf>
    <xf numFmtId="0" fontId="23" fillId="10" borderId="0" xfId="1" quotePrefix="1" applyFont="1" applyFill="1" applyAlignment="1" applyProtection="1">
      <alignment horizontal="left" vertical="center" wrapText="1" indent="4"/>
      <protection locked="0"/>
    </xf>
    <xf numFmtId="0" fontId="23" fillId="10" borderId="0" xfId="1" applyFont="1" applyFill="1" applyAlignment="1" applyProtection="1">
      <alignment horizontal="left" vertical="center" wrapText="1" indent="4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9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Protection="1">
      <protection hidden="1"/>
    </xf>
    <xf numFmtId="0" fontId="0" fillId="8" borderId="0" xfId="0" applyFill="1" applyAlignment="1" applyProtection="1">
      <alignment horizontal="center"/>
      <protection hidden="1"/>
    </xf>
    <xf numFmtId="0" fontId="12" fillId="8" borderId="0" xfId="0" applyFont="1" applyFill="1" applyBorder="1" applyAlignment="1" applyProtection="1">
      <alignment horizontal="center"/>
      <protection hidden="1"/>
    </xf>
    <xf numFmtId="0" fontId="9" fillId="8" borderId="12" xfId="0" applyFont="1" applyFill="1" applyBorder="1" applyAlignment="1" applyProtection="1">
      <alignment horizontal="center" vertical="center" wrapText="1"/>
      <protection hidden="1"/>
    </xf>
    <xf numFmtId="0" fontId="8" fillId="8" borderId="13" xfId="0" applyFont="1" applyFill="1" applyBorder="1" applyAlignment="1" applyProtection="1">
      <alignment horizontal="center" vertical="center"/>
      <protection hidden="1"/>
    </xf>
    <xf numFmtId="0" fontId="8" fillId="8" borderId="13" xfId="0" applyFont="1" applyFill="1" applyBorder="1" applyAlignment="1" applyProtection="1">
      <alignment horizontal="center" vertical="center" wrapText="1"/>
      <protection hidden="1"/>
    </xf>
    <xf numFmtId="0" fontId="8" fillId="8" borderId="14" xfId="0" applyFont="1" applyFill="1" applyBorder="1" applyAlignment="1" applyProtection="1">
      <alignment horizontal="center" vertical="center" wrapText="1"/>
      <protection hidden="1"/>
    </xf>
    <xf numFmtId="0" fontId="26" fillId="8" borderId="4" xfId="0" applyFont="1" applyFill="1" applyBorder="1" applyAlignment="1">
      <alignment horizontal="center"/>
    </xf>
    <xf numFmtId="0" fontId="27" fillId="8" borderId="2" xfId="0" applyFont="1" applyFill="1" applyBorder="1"/>
    <xf numFmtId="0" fontId="28" fillId="8" borderId="0" xfId="0" applyFont="1" applyFill="1" applyAlignment="1">
      <alignment horizontal="left" vertical="center" wrapText="1" indent="1"/>
    </xf>
    <xf numFmtId="0" fontId="29" fillId="8" borderId="0" xfId="0" applyFont="1" applyFill="1" applyAlignment="1">
      <alignment horizontal="center" vertical="center" wrapText="1"/>
    </xf>
  </cellXfs>
  <cellStyles count="3">
    <cellStyle name="Hiperlink" xfId="1" builtinId="8"/>
    <cellStyle name="Normal" xfId="0" builtinId="0"/>
    <cellStyle name="Porcentagem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Arial"/>
        <family val="2"/>
        <scheme val="none"/>
      </font>
      <fill>
        <patternFill patternType="solid">
          <fgColor indexed="64"/>
          <bgColor theme="7"/>
        </patternFill>
      </fill>
    </dxf>
    <dxf>
      <font>
        <b/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fill>
        <patternFill patternType="solid">
          <fgColor indexed="64"/>
          <bgColor theme="7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fgColor theme="9"/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hair">
          <color theme="1" tint="0.499984740745262"/>
        </top>
        <bottom style="hair">
          <color theme="1" tint="0.499984740745262"/>
        </bottom>
        <vertical/>
        <horizontal/>
      </border>
      <protection locked="0" hidden="0"/>
    </dxf>
    <dxf>
      <border outline="0">
        <top style="hair">
          <color theme="1" tint="0.499984740745262"/>
        </top>
      </border>
    </dxf>
    <dxf>
      <border outline="0">
        <bottom style="hair">
          <color theme="1" tint="0.499984740745262"/>
        </bottom>
      </border>
    </dxf>
    <dxf>
      <border outline="0">
        <left style="thin">
          <color theme="0"/>
        </left>
        <right style="thin">
          <color theme="0"/>
        </right>
        <top style="thick">
          <color theme="0"/>
        </top>
        <bottom style="hair">
          <color theme="1" tint="0.499984740745262"/>
        </bottom>
      </border>
    </dxf>
    <dxf>
      <border outline="0">
        <bottom style="thin">
          <color theme="4" tint="-0.499984740745262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theme="4" tint="-0.499984740745262"/>
        </bottom>
      </border>
    </dxf>
    <dxf>
      <border outline="0">
        <top style="thin">
          <color theme="4" tint="-0.499984740745262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HOME!A1"/><Relationship Id="rId3" Type="http://schemas.openxmlformats.org/officeDocument/2006/relationships/hyperlink" Target="https://api.whatsapp.com/send?1=pt_BR&amp;phone=55016994351859" TargetMode="External"/><Relationship Id="rId7" Type="http://schemas.openxmlformats.org/officeDocument/2006/relationships/image" Target="../media/image3.jpeg"/><Relationship Id="rId2" Type="http://schemas.openxmlformats.org/officeDocument/2006/relationships/image" Target="../media/image1.jpg"/><Relationship Id="rId1" Type="http://schemas.openxmlformats.org/officeDocument/2006/relationships/hyperlink" Target="mailto:planilhadashboard@gmail.com" TargetMode="External"/><Relationship Id="rId6" Type="http://schemas.openxmlformats.org/officeDocument/2006/relationships/hyperlink" Target="https://planilhadashboard.com.br/produtos/planilha-de-plano-de-acao-5w2h" TargetMode="External"/><Relationship Id="rId5" Type="http://schemas.openxmlformats.org/officeDocument/2006/relationships/image" Target="../media/image2.png"/><Relationship Id="rId10" Type="http://schemas.openxmlformats.org/officeDocument/2006/relationships/hyperlink" Target="#PARAMETRO!A1"/><Relationship Id="rId4" Type="http://schemas.openxmlformats.org/officeDocument/2006/relationships/hyperlink" Target="https://planilhadashboard.com.br/" TargetMode="External"/><Relationship Id="rId9" Type="http://schemas.openxmlformats.org/officeDocument/2006/relationships/hyperlink" Target="#GU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ARAMETRO!A1"/><Relationship Id="rId2" Type="http://schemas.openxmlformats.org/officeDocument/2006/relationships/hyperlink" Target="#GUT!A1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PARAMETRO!A1"/><Relationship Id="rId2" Type="http://schemas.openxmlformats.org/officeDocument/2006/relationships/hyperlink" Target="#GUT!A1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29</xdr:row>
      <xdr:rowOff>133350</xdr:rowOff>
    </xdr:from>
    <xdr:to>
      <xdr:col>11</xdr:col>
      <xdr:colOff>142875</xdr:colOff>
      <xdr:row>32</xdr:row>
      <xdr:rowOff>104775</xdr:rowOff>
    </xdr:to>
    <xdr:pic>
      <xdr:nvPicPr>
        <xdr:cNvPr id="2" name="Imagem 1">
          <a:hlinkClick xmlns:r="http://schemas.openxmlformats.org/officeDocument/2006/relationships" r:id="rId1" tooltip="Enviar E-mail"/>
          <a:extLst>
            <a:ext uri="{FF2B5EF4-FFF2-40B4-BE49-F238E27FC236}">
              <a16:creationId xmlns:a16="http://schemas.microsoft.com/office/drawing/2014/main" id="{505B0831-547E-448F-BD40-1714B0B999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221" t="5024" r="6617" b="71446"/>
        <a:stretch/>
      </xdr:blipFill>
      <xdr:spPr>
        <a:xfrm>
          <a:off x="6838950" y="5781675"/>
          <a:ext cx="81915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561975</xdr:colOff>
      <xdr:row>23</xdr:row>
      <xdr:rowOff>180975</xdr:rowOff>
    </xdr:from>
    <xdr:to>
      <xdr:col>11</xdr:col>
      <xdr:colOff>161925</xdr:colOff>
      <xdr:row>26</xdr:row>
      <xdr:rowOff>47625</xdr:rowOff>
    </xdr:to>
    <xdr:pic>
      <xdr:nvPicPr>
        <xdr:cNvPr id="3" name="Imagem 2">
          <a:hlinkClick xmlns:r="http://schemas.openxmlformats.org/officeDocument/2006/relationships" r:id="rId3" tooltip="Enviar mensagem"/>
          <a:extLst>
            <a:ext uri="{FF2B5EF4-FFF2-40B4-BE49-F238E27FC236}">
              <a16:creationId xmlns:a16="http://schemas.microsoft.com/office/drawing/2014/main" id="{5F6AF1D0-EE9D-4446-9BA0-20311AE8AB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02" t="69663" r="38936" b="6807"/>
        <a:stretch/>
      </xdr:blipFill>
      <xdr:spPr>
        <a:xfrm>
          <a:off x="6858000" y="4524375"/>
          <a:ext cx="819150" cy="457200"/>
        </a:xfrm>
        <a:prstGeom prst="rect">
          <a:avLst/>
        </a:prstGeom>
      </xdr:spPr>
    </xdr:pic>
    <xdr:clientData/>
  </xdr:twoCellAnchor>
  <xdr:twoCellAnchor>
    <xdr:from>
      <xdr:col>9</xdr:col>
      <xdr:colOff>542925</xdr:colOff>
      <xdr:row>26</xdr:row>
      <xdr:rowOff>228600</xdr:rowOff>
    </xdr:from>
    <xdr:to>
      <xdr:col>11</xdr:col>
      <xdr:colOff>142875</xdr:colOff>
      <xdr:row>29</xdr:row>
      <xdr:rowOff>47625</xdr:rowOff>
    </xdr:to>
    <xdr:grpSp>
      <xdr:nvGrpSpPr>
        <xdr:cNvPr id="4" name="Agrupar 3">
          <a:hlinkClick xmlns:r="http://schemas.openxmlformats.org/officeDocument/2006/relationships" r:id="rId4" tooltip=" "/>
          <a:extLst>
            <a:ext uri="{FF2B5EF4-FFF2-40B4-BE49-F238E27FC236}">
              <a16:creationId xmlns:a16="http://schemas.microsoft.com/office/drawing/2014/main" id="{10A481DF-065C-4D58-BDD3-7A889343A5FE}"/>
            </a:ext>
          </a:extLst>
        </xdr:cNvPr>
        <xdr:cNvGrpSpPr/>
      </xdr:nvGrpSpPr>
      <xdr:grpSpPr>
        <a:xfrm>
          <a:off x="6838950" y="5162550"/>
          <a:ext cx="819150" cy="457200"/>
          <a:chOff x="6781800" y="5248276"/>
          <a:chExt cx="819150" cy="457200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760D282B-2D3A-2CD6-DF9D-2D68A824CD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clrChange>
              <a:clrFrom>
                <a:srgbClr val="F5F5F5"/>
              </a:clrFrom>
              <a:clrTo>
                <a:srgbClr val="F5F5F5">
                  <a:alpha val="0"/>
                </a:srgbClr>
              </a:clrTo>
            </a:clrChange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221" t="37074" r="6617" b="39396"/>
          <a:stretch/>
        </xdr:blipFill>
        <xdr:spPr>
          <a:xfrm>
            <a:off x="6781800" y="5248276"/>
            <a:ext cx="819150" cy="457200"/>
          </a:xfrm>
          <a:prstGeom prst="rect">
            <a:avLst/>
          </a:prstGeom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A936EE8A-BEA2-C994-84E1-267BEE59193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99" t="10666" r="6222" b="9334"/>
          <a:stretch/>
        </xdr:blipFill>
        <xdr:spPr bwMode="auto">
          <a:xfrm>
            <a:off x="7045535" y="5276850"/>
            <a:ext cx="326813" cy="304800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7</xdr:row>
      <xdr:rowOff>0</xdr:rowOff>
    </xdr:from>
    <xdr:to>
      <xdr:col>19</xdr:col>
      <xdr:colOff>36407</xdr:colOff>
      <xdr:row>23</xdr:row>
      <xdr:rowOff>10313</xdr:rowOff>
    </xdr:to>
    <xdr:grpSp>
      <xdr:nvGrpSpPr>
        <xdr:cNvPr id="7" name="Agrupar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7E1D08-8794-4D75-8F05-60279EC5DE74}"/>
            </a:ext>
          </a:extLst>
        </xdr:cNvPr>
        <xdr:cNvGrpSpPr/>
      </xdr:nvGrpSpPr>
      <xdr:grpSpPr>
        <a:xfrm>
          <a:off x="6905625" y="1495425"/>
          <a:ext cx="5522807" cy="2858288"/>
          <a:chOff x="6781800" y="1476376"/>
          <a:chExt cx="5522807" cy="2858288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D3553F98-407B-D615-85C4-1F3009BF4F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957999" y="1514475"/>
            <a:ext cx="5346608" cy="2820189"/>
          </a:xfrm>
          <a:prstGeom prst="rect">
            <a:avLst/>
          </a:prstGeom>
        </xdr:spPr>
      </xdr:pic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21D67F7-939A-B2A7-8250-436ED93D6627}"/>
              </a:ext>
            </a:extLst>
          </xdr:cNvPr>
          <xdr:cNvGrpSpPr/>
        </xdr:nvGrpSpPr>
        <xdr:grpSpPr>
          <a:xfrm>
            <a:off x="6781800" y="1476376"/>
            <a:ext cx="819150" cy="457200"/>
            <a:chOff x="6781800" y="5248276"/>
            <a:chExt cx="819150" cy="457200"/>
          </a:xfrm>
        </xdr:grpSpPr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DAF78746-E013-772A-032C-74DE9B7DF00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clrChange>
                <a:clrFrom>
                  <a:srgbClr val="F5F5F5"/>
                </a:clrFrom>
                <a:clrTo>
                  <a:srgbClr val="F5F5F5">
                    <a:alpha val="0"/>
                  </a:srgbClr>
                </a:clrTo>
              </a:clrChange>
              <a:duotone>
                <a:prstClr val="black"/>
                <a:schemeClr val="accent4">
                  <a:tint val="45000"/>
                  <a:satMod val="400000"/>
                </a:schemeClr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0221" t="37074" r="6617" b="39396"/>
            <a:stretch/>
          </xdr:blipFill>
          <xdr:spPr>
            <a:xfrm>
              <a:off x="6781800" y="5248276"/>
              <a:ext cx="819150" cy="457200"/>
            </a:xfrm>
            <a:prstGeom prst="rect">
              <a:avLst/>
            </a:prstGeom>
          </xdr:spPr>
        </xdr:pic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463097A8-FA90-CAF9-C68D-A29BB795B19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duotone>
                <a:schemeClr val="accent4">
                  <a:shade val="45000"/>
                  <a:satMod val="135000"/>
                </a:scheme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999" t="10666" r="6222" b="9334"/>
            <a:stretch/>
          </xdr:blipFill>
          <xdr:spPr bwMode="auto">
            <a:xfrm>
              <a:off x="7045535" y="5276850"/>
              <a:ext cx="326813" cy="304800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171450</xdr:rowOff>
    </xdr:to>
    <xdr:sp macro="" textlink="">
      <xdr:nvSpPr>
        <xdr:cNvPr id="12" name="CaixaDeTexto 11">
          <a:hlinkClick xmlns:r="http://schemas.openxmlformats.org/officeDocument/2006/relationships" r:id="rId8" tooltip=" "/>
          <a:extLst>
            <a:ext uri="{FF2B5EF4-FFF2-40B4-BE49-F238E27FC236}">
              <a16:creationId xmlns:a16="http://schemas.microsoft.com/office/drawing/2014/main" id="{EA4694BC-F6C8-721D-9B8C-43A69B26B635}"/>
            </a:ext>
          </a:extLst>
        </xdr:cNvPr>
        <xdr:cNvSpPr txBox="1"/>
      </xdr:nvSpPr>
      <xdr:spPr>
        <a:xfrm>
          <a:off x="0" y="990600"/>
          <a:ext cx="1714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400" b="1">
              <a:solidFill>
                <a:schemeClr val="accent4"/>
              </a:solidFill>
            </a:rPr>
            <a:t>HOME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8</xdr:row>
      <xdr:rowOff>114300</xdr:rowOff>
    </xdr:to>
    <xdr:sp macro="" textlink="">
      <xdr:nvSpPr>
        <xdr:cNvPr id="13" name="CaixaDeTexto 12">
          <a:hlinkClick xmlns:r="http://schemas.openxmlformats.org/officeDocument/2006/relationships" r:id="rId9" tooltip=" "/>
          <a:extLst>
            <a:ext uri="{FF2B5EF4-FFF2-40B4-BE49-F238E27FC236}">
              <a16:creationId xmlns:a16="http://schemas.microsoft.com/office/drawing/2014/main" id="{A69BC20A-A2E1-64ED-F0D3-E33031D37509}"/>
            </a:ext>
          </a:extLst>
        </xdr:cNvPr>
        <xdr:cNvSpPr txBox="1"/>
      </xdr:nvSpPr>
      <xdr:spPr>
        <a:xfrm>
          <a:off x="0" y="1371600"/>
          <a:ext cx="1714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400" b="1">
              <a:solidFill>
                <a:schemeClr val="bg1">
                  <a:lumMod val="75000"/>
                </a:schemeClr>
              </a:solidFill>
            </a:rPr>
            <a:t>MATRIZ GUT</a:t>
          </a:r>
        </a:p>
      </xdr:txBody>
    </xdr:sp>
    <xdr:clientData/>
  </xdr:twoCellAnchor>
  <xdr:twoCellAnchor>
    <xdr:from>
      <xdr:col>0</xdr:col>
      <xdr:colOff>0</xdr:colOff>
      <xdr:row>8</xdr:row>
      <xdr:rowOff>95250</xdr:rowOff>
    </xdr:from>
    <xdr:to>
      <xdr:col>1</xdr:col>
      <xdr:colOff>0</xdr:colOff>
      <xdr:row>11</xdr:row>
      <xdr:rowOff>19050</xdr:rowOff>
    </xdr:to>
    <xdr:sp macro="" textlink="">
      <xdr:nvSpPr>
        <xdr:cNvPr id="14" name="CaixaDeTexto 13">
          <a:hlinkClick xmlns:r="http://schemas.openxmlformats.org/officeDocument/2006/relationships" r:id="rId10" tooltip=" "/>
          <a:extLst>
            <a:ext uri="{FF2B5EF4-FFF2-40B4-BE49-F238E27FC236}">
              <a16:creationId xmlns:a16="http://schemas.microsoft.com/office/drawing/2014/main" id="{3CC816DA-3CF8-B00F-BB13-02F1637FD2D9}"/>
            </a:ext>
          </a:extLst>
        </xdr:cNvPr>
        <xdr:cNvSpPr txBox="1"/>
      </xdr:nvSpPr>
      <xdr:spPr>
        <a:xfrm>
          <a:off x="0" y="1714500"/>
          <a:ext cx="17145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400" b="1">
              <a:solidFill>
                <a:schemeClr val="bg1">
                  <a:lumMod val="75000"/>
                </a:schemeClr>
              </a:solidFill>
            </a:rPr>
            <a:t>PARÂMETRO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180975</xdr:colOff>
      <xdr:row>0</xdr:row>
      <xdr:rowOff>76200</xdr:rowOff>
    </xdr:from>
    <xdr:to>
      <xdr:col>2</xdr:col>
      <xdr:colOff>495300</xdr:colOff>
      <xdr:row>2</xdr:row>
      <xdr:rowOff>0</xdr:rowOff>
    </xdr:to>
    <xdr:sp macro="" textlink="">
      <xdr:nvSpPr>
        <xdr:cNvPr id="3" name="Retângulo: Cantos Superiores Arredondados 2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FDF96985-ACE4-C951-FCD8-F27F868C42DC}"/>
            </a:ext>
          </a:extLst>
        </xdr:cNvPr>
        <xdr:cNvSpPr/>
      </xdr:nvSpPr>
      <xdr:spPr bwMode="auto">
        <a:xfrm>
          <a:off x="295275" y="76200"/>
          <a:ext cx="1304925" cy="304800"/>
        </a:xfrm>
        <a:prstGeom prst="round2SameRect">
          <a:avLst/>
        </a:prstGeom>
        <a:solidFill>
          <a:schemeClr val="accent4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200" b="0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 editAs="absolute">
    <xdr:from>
      <xdr:col>2</xdr:col>
      <xdr:colOff>504825</xdr:colOff>
      <xdr:row>0</xdr:row>
      <xdr:rowOff>76200</xdr:rowOff>
    </xdr:from>
    <xdr:to>
      <xdr:col>2</xdr:col>
      <xdr:colOff>1809750</xdr:colOff>
      <xdr:row>2</xdr:row>
      <xdr:rowOff>0</xdr:rowOff>
    </xdr:to>
    <xdr:sp macro="" textlink="">
      <xdr:nvSpPr>
        <xdr:cNvPr id="4" name="Retângulo: Cantos Superiores Arredondados 3">
          <a:hlinkClick xmlns:r="http://schemas.openxmlformats.org/officeDocument/2006/relationships" r:id="rId2" tooltip=" "/>
          <a:extLst>
            <a:ext uri="{FF2B5EF4-FFF2-40B4-BE49-F238E27FC236}">
              <a16:creationId xmlns:a16="http://schemas.microsoft.com/office/drawing/2014/main" id="{BF4DA0CD-F6C2-430E-92C9-A45D8A13BB8F}"/>
            </a:ext>
          </a:extLst>
        </xdr:cNvPr>
        <xdr:cNvSpPr/>
      </xdr:nvSpPr>
      <xdr:spPr bwMode="auto">
        <a:xfrm>
          <a:off x="1609725" y="76200"/>
          <a:ext cx="1304925" cy="304800"/>
        </a:xfrm>
        <a:prstGeom prst="round2Same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100">
              <a:latin typeface="+mn-lt"/>
              <a:ea typeface="+mn-ea"/>
              <a:cs typeface="+mn-cs"/>
            </a:rPr>
            <a:t>MATRIZ GUT</a:t>
          </a:r>
        </a:p>
      </xdr:txBody>
    </xdr:sp>
    <xdr:clientData/>
  </xdr:twoCellAnchor>
  <xdr:twoCellAnchor editAs="absolute">
    <xdr:from>
      <xdr:col>2</xdr:col>
      <xdr:colOff>1819275</xdr:colOff>
      <xdr:row>0</xdr:row>
      <xdr:rowOff>76200</xdr:rowOff>
    </xdr:from>
    <xdr:to>
      <xdr:col>2</xdr:col>
      <xdr:colOff>3124200</xdr:colOff>
      <xdr:row>2</xdr:row>
      <xdr:rowOff>0</xdr:rowOff>
    </xdr:to>
    <xdr:sp macro="" textlink="">
      <xdr:nvSpPr>
        <xdr:cNvPr id="5" name="Retângulo: Cantos Superiores Arredondados 4">
          <a:hlinkClick xmlns:r="http://schemas.openxmlformats.org/officeDocument/2006/relationships" r:id="rId3" tooltip=" "/>
          <a:extLst>
            <a:ext uri="{FF2B5EF4-FFF2-40B4-BE49-F238E27FC236}">
              <a16:creationId xmlns:a16="http://schemas.microsoft.com/office/drawing/2014/main" id="{DB22E69B-C57A-7963-E1ED-A7A69FDB3A5A}"/>
            </a:ext>
          </a:extLst>
        </xdr:cNvPr>
        <xdr:cNvSpPr/>
      </xdr:nvSpPr>
      <xdr:spPr bwMode="auto">
        <a:xfrm>
          <a:off x="2924175" y="76200"/>
          <a:ext cx="1304925" cy="304800"/>
        </a:xfrm>
        <a:prstGeom prst="round2SameRect">
          <a:avLst/>
        </a:prstGeom>
        <a:solidFill>
          <a:schemeClr val="accent4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200" b="0">
              <a:solidFill>
                <a:schemeClr val="bg1"/>
              </a:solidFill>
              <a:latin typeface="+mn-lt"/>
              <a:ea typeface="+mn-ea"/>
              <a:cs typeface="+mn-cs"/>
            </a:rPr>
            <a:t>PARÂMETRO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76200</xdr:rowOff>
    </xdr:from>
    <xdr:to>
      <xdr:col>2</xdr:col>
      <xdr:colOff>1809750</xdr:colOff>
      <xdr:row>2</xdr:row>
      <xdr:rowOff>0</xdr:rowOff>
    </xdr:to>
    <xdr:sp macro="" textlink="">
      <xdr:nvSpPr>
        <xdr:cNvPr id="3" name="Retângulo: Cantos Superiores Arredondados 2">
          <a:extLst>
            <a:ext uri="{FF2B5EF4-FFF2-40B4-BE49-F238E27FC236}">
              <a16:creationId xmlns:a16="http://schemas.microsoft.com/office/drawing/2014/main" id="{CA0A3450-12F4-4807-9754-8192A1AD2D94}"/>
            </a:ext>
          </a:extLst>
        </xdr:cNvPr>
        <xdr:cNvSpPr/>
      </xdr:nvSpPr>
      <xdr:spPr bwMode="auto">
        <a:xfrm>
          <a:off x="1609725" y="76200"/>
          <a:ext cx="1304925" cy="304800"/>
        </a:xfrm>
        <a:prstGeom prst="round2Same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100">
              <a:latin typeface="+mn-lt"/>
              <a:ea typeface="+mn-ea"/>
              <a:cs typeface="+mn-cs"/>
            </a:rPr>
            <a:t>MATRIZ GUT</a:t>
          </a:r>
        </a:p>
      </xdr:txBody>
    </xdr:sp>
    <xdr:clientData/>
  </xdr:twoCellAnchor>
  <xdr:twoCellAnchor>
    <xdr:from>
      <xdr:col>2</xdr:col>
      <xdr:colOff>1819275</xdr:colOff>
      <xdr:row>0</xdr:row>
      <xdr:rowOff>76200</xdr:rowOff>
    </xdr:from>
    <xdr:to>
      <xdr:col>2</xdr:col>
      <xdr:colOff>3124200</xdr:colOff>
      <xdr:row>2</xdr:row>
      <xdr:rowOff>0</xdr:rowOff>
    </xdr:to>
    <xdr:sp macro="" textlink="">
      <xdr:nvSpPr>
        <xdr:cNvPr id="4" name="Retângulo: Cantos Superiores Arredondados 3">
          <a:extLst>
            <a:ext uri="{FF2B5EF4-FFF2-40B4-BE49-F238E27FC236}">
              <a16:creationId xmlns:a16="http://schemas.microsoft.com/office/drawing/2014/main" id="{9D5BB46F-3C95-417F-8F58-AA68851858B1}"/>
            </a:ext>
          </a:extLst>
        </xdr:cNvPr>
        <xdr:cNvSpPr/>
      </xdr:nvSpPr>
      <xdr:spPr bwMode="auto">
        <a:xfrm>
          <a:off x="2924175" y="76200"/>
          <a:ext cx="1304925" cy="304800"/>
        </a:xfrm>
        <a:prstGeom prst="round2SameRect">
          <a:avLst/>
        </a:prstGeom>
        <a:solidFill>
          <a:schemeClr val="tx1">
            <a:lumMod val="65000"/>
            <a:lumOff val="3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200" b="0">
              <a:solidFill>
                <a:schemeClr val="bg1"/>
              </a:solidFill>
              <a:latin typeface="+mn-lt"/>
              <a:ea typeface="+mn-ea"/>
              <a:cs typeface="+mn-cs"/>
            </a:rPr>
            <a:t>PARÂMETRO</a:t>
          </a:r>
        </a:p>
      </xdr:txBody>
    </xdr:sp>
    <xdr:clientData/>
  </xdr:twoCellAnchor>
  <xdr:twoCellAnchor editAs="absolute">
    <xdr:from>
      <xdr:col>1</xdr:col>
      <xdr:colOff>180975</xdr:colOff>
      <xdr:row>0</xdr:row>
      <xdr:rowOff>76200</xdr:rowOff>
    </xdr:from>
    <xdr:to>
      <xdr:col>1</xdr:col>
      <xdr:colOff>1485900</xdr:colOff>
      <xdr:row>2</xdr:row>
      <xdr:rowOff>0</xdr:rowOff>
    </xdr:to>
    <xdr:sp macro="" textlink="">
      <xdr:nvSpPr>
        <xdr:cNvPr id="5" name="Retângulo: Cantos Superiores Arredondados 4">
          <a:hlinkClick xmlns:r="http://schemas.openxmlformats.org/officeDocument/2006/relationships" r:id="rId1" tooltip=" "/>
          <a:extLst>
            <a:ext uri="{FF2B5EF4-FFF2-40B4-BE49-F238E27FC236}">
              <a16:creationId xmlns:a16="http://schemas.microsoft.com/office/drawing/2014/main" id="{694DB75C-8CDD-41EE-B559-3981B8CD5475}"/>
            </a:ext>
          </a:extLst>
        </xdr:cNvPr>
        <xdr:cNvSpPr/>
      </xdr:nvSpPr>
      <xdr:spPr bwMode="auto">
        <a:xfrm>
          <a:off x="295275" y="76200"/>
          <a:ext cx="1304925" cy="304800"/>
        </a:xfrm>
        <a:prstGeom prst="round2SameRect">
          <a:avLst/>
        </a:prstGeom>
        <a:solidFill>
          <a:schemeClr val="accent4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200" b="0">
              <a:solidFill>
                <a:schemeClr val="bg1"/>
              </a:solidFill>
              <a:latin typeface="+mn-lt"/>
              <a:ea typeface="+mn-ea"/>
              <a:cs typeface="+mn-cs"/>
            </a:rPr>
            <a:t>HOME</a:t>
          </a:r>
        </a:p>
      </xdr:txBody>
    </xdr:sp>
    <xdr:clientData/>
  </xdr:twoCellAnchor>
  <xdr:twoCellAnchor editAs="absolute">
    <xdr:from>
      <xdr:col>1</xdr:col>
      <xdr:colOff>1495425</xdr:colOff>
      <xdr:row>0</xdr:row>
      <xdr:rowOff>76200</xdr:rowOff>
    </xdr:from>
    <xdr:to>
      <xdr:col>4</xdr:col>
      <xdr:colOff>895350</xdr:colOff>
      <xdr:row>2</xdr:row>
      <xdr:rowOff>0</xdr:rowOff>
    </xdr:to>
    <xdr:sp macro="" textlink="">
      <xdr:nvSpPr>
        <xdr:cNvPr id="6" name="Retângulo: Cantos Superiores Arredondados 5">
          <a:hlinkClick xmlns:r="http://schemas.openxmlformats.org/officeDocument/2006/relationships" r:id="rId2" tooltip=" "/>
          <a:extLst>
            <a:ext uri="{FF2B5EF4-FFF2-40B4-BE49-F238E27FC236}">
              <a16:creationId xmlns:a16="http://schemas.microsoft.com/office/drawing/2014/main" id="{B2237089-A815-404C-99C5-D32202D0D12B}"/>
            </a:ext>
          </a:extLst>
        </xdr:cNvPr>
        <xdr:cNvSpPr/>
      </xdr:nvSpPr>
      <xdr:spPr bwMode="auto">
        <a:xfrm>
          <a:off x="1609725" y="76200"/>
          <a:ext cx="1304925" cy="304800"/>
        </a:xfrm>
        <a:prstGeom prst="round2SameRect">
          <a:avLst/>
        </a:prstGeom>
        <a:solidFill>
          <a:schemeClr val="accent4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200" b="0">
              <a:solidFill>
                <a:schemeClr val="bg1"/>
              </a:solidFill>
              <a:latin typeface="+mn-lt"/>
              <a:ea typeface="+mn-ea"/>
              <a:cs typeface="+mn-cs"/>
            </a:rPr>
            <a:t>MATRIZ GUT</a:t>
          </a:r>
        </a:p>
      </xdr:txBody>
    </xdr:sp>
    <xdr:clientData/>
  </xdr:twoCellAnchor>
  <xdr:twoCellAnchor editAs="absolute">
    <xdr:from>
      <xdr:col>4</xdr:col>
      <xdr:colOff>904875</xdr:colOff>
      <xdr:row>0</xdr:row>
      <xdr:rowOff>76200</xdr:rowOff>
    </xdr:from>
    <xdr:to>
      <xdr:col>5</xdr:col>
      <xdr:colOff>857250</xdr:colOff>
      <xdr:row>2</xdr:row>
      <xdr:rowOff>0</xdr:rowOff>
    </xdr:to>
    <xdr:sp macro="" textlink="">
      <xdr:nvSpPr>
        <xdr:cNvPr id="7" name="Retângulo: Cantos Superiores Arredondados 6">
          <a:hlinkClick xmlns:r="http://schemas.openxmlformats.org/officeDocument/2006/relationships" r:id="rId3" tooltip=" "/>
          <a:extLst>
            <a:ext uri="{FF2B5EF4-FFF2-40B4-BE49-F238E27FC236}">
              <a16:creationId xmlns:a16="http://schemas.microsoft.com/office/drawing/2014/main" id="{E4110EFE-BAC0-4909-B885-0E06D8D67E7D}"/>
            </a:ext>
          </a:extLst>
        </xdr:cNvPr>
        <xdr:cNvSpPr/>
      </xdr:nvSpPr>
      <xdr:spPr bwMode="auto">
        <a:xfrm>
          <a:off x="2924175" y="76200"/>
          <a:ext cx="1304925" cy="304800"/>
        </a:xfrm>
        <a:prstGeom prst="round2Same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indent="0" algn="ctr"/>
          <a:r>
            <a:rPr lang="pt-BR" sz="1100">
              <a:latin typeface="+mn-lt"/>
              <a:ea typeface="+mn-ea"/>
              <a:cs typeface="+mn-cs"/>
            </a:rPr>
            <a:t>PARÂMETRO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08BEEDF-A21C-4169-8297-819FCA3CA7AC}" name="Tabela12" displayName="Tabela12" ref="B8:I23" totalsRowShown="0" headerRowDxfId="2" headerRowBorderDxfId="35" tableBorderDxfId="36" totalsRowBorderDxfId="34">
  <autoFilter ref="B8:I23" xr:uid="{508BEEDF-A21C-4169-8297-819FCA3CA7AC}"/>
  <tableColumns count="8">
    <tableColumn id="1" xr3:uid="{BD6138AA-CE91-4358-BD13-D7AFDDF5F153}" name="Tipo Problema" dataDxfId="33"/>
    <tableColumn id="2" xr3:uid="{9386E299-BD0E-4DF2-9B59-AAD154485A8A}" name="Problema" dataDxfId="32"/>
    <tableColumn id="3" xr3:uid="{8DB41780-07FF-4E59-832F-8336607449B7}" name="Gravidade" dataDxfId="31"/>
    <tableColumn id="4" xr3:uid="{B447D32A-C148-4AE5-A776-26C6F756138A}" name="Urgência" dataDxfId="30"/>
    <tableColumn id="5" xr3:uid="{7616960E-6B2D-4BD3-BB91-58A13CFE619C}" name="Tedência" dataDxfId="29"/>
    <tableColumn id="6" xr3:uid="{3E7B423F-CB10-4708-B599-DA0BF4DB6207}" name="Média Crítica (GUT)" dataDxfId="28">
      <calculatedColumnFormula>ROUND(AVERAGE(VLOOKUP(D9,PARAMETRO!$E$10:$H$14,4,0),VLOOKUP(E9,PARAMETRO!$F$10:$H$14,3,0),VLOOKUP(F9,PARAMETRO!$G$10:$H$14,2,0)),0)</calculatedColumnFormula>
    </tableColumn>
    <tableColumn id="7" xr3:uid="{9F48BDAE-27D3-468A-B6CE-6A615102669A}" name="Pontuação (GUT)" dataDxfId="27">
      <calculatedColumnFormula>ROUND(SUM(VLOOKUP(D9,PARAMETRO!$E$10:$H$14,4,0)*VLOOKUP(E9,PARAMETRO!$F$10:$H$14,3,0)*VLOOKUP(F9,PARAMETRO!$G$10:$H$14,2,0)),0)</calculatedColumnFormula>
    </tableColumn>
    <tableColumn id="8" xr3:uid="{D576B303-0489-42D1-8CAA-045C09777B1C}" name="Percentual (GUT)" dataDxfId="26" dataCellStyle="Porcentagem">
      <calculatedColumnFormula>IF(H9=0,"0",H9/$J$1)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578966-560E-4F5F-90BC-5DF57BAEF9D3}" name="Tabela2" displayName="Tabela2" ref="B9:B11" totalsRowShown="0" headerRowDxfId="0" dataDxfId="24" headerRowBorderDxfId="43" tableBorderDxfId="44">
  <autoFilter ref="B9:B11" xr:uid="{738037DC-06A3-4D92-A806-D96CA29C0932}"/>
  <tableColumns count="1">
    <tableColumn id="1" xr3:uid="{00000000-0010-0000-0300-000001000000}" name="Tipo de Problema" dataDxfId="2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863665-AAAF-4048-B476-AF6ED9BD6E66}" name="Tabela5" displayName="Tabela5" ref="E9:H14" totalsRowShown="0" headerRowDxfId="1" dataDxfId="38" headerRowBorderDxfId="37">
  <tableColumns count="4">
    <tableColumn id="1" xr3:uid="{00000000-0010-0000-0500-000001000000}" name="GRAVIDADE" dataDxfId="42"/>
    <tableColumn id="2" xr3:uid="{00000000-0010-0000-0500-000002000000}" name="URGÊNCIA" dataDxfId="41"/>
    <tableColumn id="3" xr3:uid="{00000000-0010-0000-0500-000003000000}" name="TENDÊNCIA" dataDxfId="40"/>
    <tableColumn id="4" xr3:uid="{00000000-0010-0000-0500-000004000000}" name="NOTA" dataDxfId="3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nilhadashboard@gmail.com" TargetMode="External"/><Relationship Id="rId2" Type="http://schemas.openxmlformats.org/officeDocument/2006/relationships/hyperlink" Target="https://planilhadashboard.com.br/" TargetMode="External"/><Relationship Id="rId1" Type="http://schemas.openxmlformats.org/officeDocument/2006/relationships/hyperlink" Target="mailto:planilhadashboard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a.me/5516994351859" TargetMode="External"/><Relationship Id="rId4" Type="http://schemas.openxmlformats.org/officeDocument/2006/relationships/hyperlink" Target="https://planilhadashboard.com.b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12F2-6940-4D8C-9321-376998FD6043}">
  <sheetPr codeName="Planilha1"/>
  <dimension ref="A1:T34"/>
  <sheetViews>
    <sheetView showGridLines="0" showRowColHeaders="0" tabSelected="1" workbookViewId="0">
      <selection activeCell="L25" activeCellId="2" sqref="L31:S32 L28:S29 L25:S2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0" zeroHeight="1" x14ac:dyDescent="0.2"/>
  <cols>
    <col min="1" max="1" width="25.7109375" style="41" customWidth="1"/>
    <col min="2" max="2" width="4.7109375" customWidth="1"/>
    <col min="3" max="19" width="9.140625" customWidth="1"/>
    <col min="20" max="20" width="4.7109375" customWidth="1"/>
    <col min="21" max="16384" width="9.140625" hidden="1"/>
  </cols>
  <sheetData>
    <row r="1" spans="1:19" ht="20.100000000000001" customHeight="1" x14ac:dyDescent="0.25">
      <c r="A1" s="40"/>
    </row>
    <row r="2" spans="1:19" ht="20.100000000000001" customHeight="1" x14ac:dyDescent="0.2">
      <c r="C2" s="42" t="s">
        <v>48</v>
      </c>
      <c r="D2" s="42"/>
      <c r="E2" s="42"/>
      <c r="F2" s="70" t="s">
        <v>30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20.100000000000001" customHeight="1" x14ac:dyDescent="0.2">
      <c r="C3" s="42"/>
      <c r="D3" s="42"/>
      <c r="E3" s="42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20.100000000000001" customHeight="1" x14ac:dyDescent="0.2">
      <c r="K4" s="38"/>
    </row>
    <row r="5" spans="1:19" ht="15" customHeight="1" x14ac:dyDescent="0.2">
      <c r="A5" s="43"/>
      <c r="K5" s="71" t="s">
        <v>54</v>
      </c>
      <c r="L5" s="71"/>
      <c r="M5" s="71"/>
      <c r="N5" s="71"/>
      <c r="O5" s="71"/>
      <c r="P5" s="71"/>
      <c r="Q5" s="71"/>
      <c r="R5" s="71"/>
      <c r="S5" s="71"/>
    </row>
    <row r="6" spans="1:19" ht="15" customHeight="1" x14ac:dyDescent="0.2">
      <c r="A6" s="43"/>
      <c r="K6" s="71"/>
      <c r="L6" s="71"/>
      <c r="M6" s="71"/>
      <c r="N6" s="71"/>
      <c r="O6" s="71"/>
      <c r="P6" s="71"/>
      <c r="Q6" s="71"/>
      <c r="R6" s="71"/>
      <c r="S6" s="71"/>
    </row>
    <row r="7" spans="1:19" ht="9.9499999999999993" customHeight="1" x14ac:dyDescent="0.2"/>
    <row r="8" spans="1:19" ht="9.9499999999999993" customHeight="1" x14ac:dyDescent="0.2">
      <c r="C8" s="44" t="s">
        <v>49</v>
      </c>
      <c r="D8" s="44"/>
      <c r="E8" s="44"/>
      <c r="F8" s="44"/>
      <c r="G8" s="44"/>
      <c r="H8" s="44"/>
      <c r="I8" s="44"/>
      <c r="J8" s="45"/>
      <c r="K8" s="44"/>
      <c r="L8" s="44"/>
      <c r="M8" s="44"/>
      <c r="N8" s="44"/>
      <c r="O8" s="44"/>
      <c r="P8" s="44"/>
      <c r="Q8" s="44"/>
      <c r="R8" s="44"/>
      <c r="S8" s="44"/>
    </row>
    <row r="9" spans="1:19" ht="9.9499999999999993" customHeight="1" x14ac:dyDescent="0.2">
      <c r="C9" s="44"/>
      <c r="D9" s="44"/>
      <c r="E9" s="44"/>
      <c r="F9" s="44"/>
      <c r="G9" s="44"/>
      <c r="H9" s="44"/>
      <c r="I9" s="44"/>
      <c r="J9" s="45"/>
      <c r="K9" s="44"/>
      <c r="L9" s="44"/>
      <c r="M9" s="44"/>
      <c r="N9" s="44"/>
      <c r="O9" s="44"/>
      <c r="P9" s="44"/>
      <c r="Q9" s="44"/>
      <c r="R9" s="44"/>
      <c r="S9" s="44"/>
    </row>
    <row r="10" spans="1:19" ht="9.9499999999999993" customHeight="1" x14ac:dyDescent="0.2">
      <c r="C10" s="44"/>
      <c r="D10" s="44"/>
      <c r="E10" s="44"/>
      <c r="F10" s="44"/>
      <c r="G10" s="44"/>
      <c r="H10" s="44"/>
      <c r="I10" s="44"/>
      <c r="J10" s="45"/>
      <c r="K10" s="44"/>
      <c r="L10" s="44"/>
      <c r="M10" s="44"/>
      <c r="N10" s="44"/>
      <c r="O10" s="44"/>
      <c r="P10" s="44"/>
      <c r="Q10" s="44"/>
      <c r="R10" s="44"/>
      <c r="S10" s="44"/>
    </row>
    <row r="11" spans="1:19" ht="15" customHeight="1" x14ac:dyDescent="0.2">
      <c r="C11" s="44"/>
      <c r="D11" s="44"/>
      <c r="E11" s="44"/>
      <c r="F11" s="44"/>
      <c r="G11" s="44"/>
      <c r="H11" s="44"/>
      <c r="I11" s="44"/>
      <c r="J11" s="45"/>
      <c r="K11" s="44"/>
      <c r="L11" s="44"/>
      <c r="M11" s="44"/>
      <c r="N11" s="44"/>
      <c r="O11" s="44"/>
      <c r="P11" s="44"/>
      <c r="Q11" s="44"/>
      <c r="R11" s="44"/>
      <c r="S11" s="44"/>
    </row>
    <row r="12" spans="1:19" ht="15" customHeight="1" x14ac:dyDescent="0.2">
      <c r="C12" s="44"/>
      <c r="D12" s="44"/>
      <c r="E12" s="44"/>
      <c r="F12" s="44"/>
      <c r="G12" s="44"/>
      <c r="H12" s="44"/>
      <c r="I12" s="44"/>
      <c r="J12" s="45"/>
      <c r="K12" s="44"/>
      <c r="L12" s="44"/>
      <c r="M12" s="44"/>
      <c r="N12" s="44"/>
      <c r="O12" s="44"/>
      <c r="P12" s="44"/>
      <c r="Q12" s="44"/>
      <c r="R12" s="44"/>
      <c r="S12" s="44"/>
    </row>
    <row r="13" spans="1:19" ht="15" customHeight="1" x14ac:dyDescent="0.2">
      <c r="C13" s="44"/>
      <c r="D13" s="44"/>
      <c r="E13" s="44"/>
      <c r="F13" s="44"/>
      <c r="G13" s="44"/>
      <c r="H13" s="44"/>
      <c r="I13" s="44"/>
      <c r="J13" s="45"/>
      <c r="K13" s="44"/>
      <c r="L13" s="44"/>
      <c r="M13" s="44"/>
      <c r="N13" s="44"/>
      <c r="O13" s="44"/>
      <c r="P13" s="44"/>
      <c r="Q13" s="44"/>
      <c r="R13" s="44"/>
      <c r="S13" s="44"/>
    </row>
    <row r="14" spans="1:19" ht="15" customHeight="1" x14ac:dyDescent="0.2">
      <c r="C14" s="44"/>
      <c r="D14" s="44"/>
      <c r="E14" s="44"/>
      <c r="F14" s="44"/>
      <c r="G14" s="44"/>
      <c r="H14" s="44"/>
      <c r="I14" s="44"/>
      <c r="J14" s="45"/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5" customHeight="1" x14ac:dyDescent="0.2">
      <c r="C15" s="44"/>
      <c r="D15" s="44"/>
      <c r="E15" s="44"/>
      <c r="F15" s="44"/>
      <c r="G15" s="44"/>
      <c r="H15" s="44"/>
      <c r="I15" s="44"/>
      <c r="J15" s="45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15" customHeight="1" x14ac:dyDescent="0.2">
      <c r="C16" s="44"/>
      <c r="D16" s="44"/>
      <c r="E16" s="44"/>
      <c r="F16" s="44"/>
      <c r="G16" s="44"/>
      <c r="H16" s="44"/>
      <c r="I16" s="44"/>
      <c r="J16" s="45"/>
      <c r="K16" s="44"/>
      <c r="L16" s="44"/>
      <c r="M16" s="44"/>
      <c r="N16" s="44"/>
      <c r="O16" s="44"/>
      <c r="P16" s="44"/>
      <c r="Q16" s="44"/>
      <c r="R16" s="44"/>
      <c r="S16" s="44"/>
    </row>
    <row r="17" spans="3:19" ht="15" customHeight="1" x14ac:dyDescent="0.2"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4"/>
      <c r="N17" s="44"/>
      <c r="O17" s="44"/>
      <c r="P17" s="44"/>
      <c r="Q17" s="44"/>
      <c r="R17" s="44"/>
      <c r="S17" s="44"/>
    </row>
    <row r="18" spans="3:19" ht="15" customHeight="1" x14ac:dyDescent="0.2">
      <c r="C18" s="44"/>
      <c r="D18" s="44"/>
      <c r="E18" s="44"/>
      <c r="F18" s="44"/>
      <c r="G18" s="44"/>
      <c r="H18" s="44"/>
      <c r="I18" s="44"/>
      <c r="J18" s="45"/>
      <c r="K18" s="44"/>
      <c r="L18" s="44"/>
      <c r="M18" s="44"/>
      <c r="N18" s="44"/>
      <c r="O18" s="44"/>
      <c r="P18" s="44"/>
      <c r="Q18" s="44"/>
      <c r="R18" s="44"/>
      <c r="S18" s="44"/>
    </row>
    <row r="19" spans="3:19" ht="15" customHeight="1" x14ac:dyDescent="0.2">
      <c r="C19" s="44"/>
      <c r="D19" s="44"/>
      <c r="E19" s="44"/>
      <c r="F19" s="44"/>
      <c r="G19" s="44"/>
      <c r="H19" s="44"/>
      <c r="I19" s="44"/>
      <c r="J19" s="45"/>
      <c r="K19" s="44"/>
      <c r="L19" s="44"/>
      <c r="M19" s="44"/>
      <c r="N19" s="44"/>
      <c r="O19" s="44"/>
      <c r="P19" s="44"/>
      <c r="Q19" s="44"/>
      <c r="R19" s="44"/>
      <c r="S19" s="44"/>
    </row>
    <row r="20" spans="3:19" ht="15" customHeight="1" x14ac:dyDescent="0.2">
      <c r="C20" s="44"/>
      <c r="D20" s="44"/>
      <c r="E20" s="44"/>
      <c r="F20" s="44"/>
      <c r="G20" s="44"/>
      <c r="H20" s="44"/>
      <c r="I20" s="44"/>
      <c r="J20" s="45"/>
      <c r="K20" s="44"/>
      <c r="L20" s="44"/>
      <c r="M20" s="44"/>
      <c r="N20" s="44"/>
      <c r="O20" s="44"/>
      <c r="P20" s="44"/>
      <c r="Q20" s="44"/>
      <c r="R20" s="44"/>
      <c r="S20" s="44"/>
    </row>
    <row r="21" spans="3:19" ht="15" customHeight="1" x14ac:dyDescent="0.2">
      <c r="C21" s="44"/>
      <c r="D21" s="44"/>
      <c r="E21" s="44"/>
      <c r="F21" s="44"/>
      <c r="G21" s="44"/>
      <c r="H21" s="44"/>
      <c r="I21" s="44"/>
      <c r="J21" s="45"/>
      <c r="K21" s="44"/>
      <c r="L21" s="44"/>
      <c r="M21" s="44"/>
      <c r="N21" s="44"/>
      <c r="O21" s="44"/>
      <c r="P21" s="44"/>
      <c r="Q21" s="44"/>
      <c r="R21" s="44"/>
      <c r="S21" s="44"/>
    </row>
    <row r="22" spans="3:19" ht="15" customHeight="1" x14ac:dyDescent="0.2">
      <c r="C22" s="44"/>
      <c r="D22" s="44"/>
      <c r="E22" s="44"/>
      <c r="F22" s="44"/>
      <c r="G22" s="44"/>
      <c r="H22" s="44"/>
      <c r="I22" s="44"/>
      <c r="J22" s="45"/>
      <c r="K22" s="44"/>
      <c r="L22" s="44"/>
      <c r="M22" s="44"/>
      <c r="N22" s="44"/>
      <c r="O22" s="44"/>
      <c r="P22" s="44"/>
      <c r="Q22" s="44"/>
      <c r="R22" s="44"/>
      <c r="S22" s="44"/>
    </row>
    <row r="23" spans="3:19" ht="15" customHeight="1" x14ac:dyDescent="0.2">
      <c r="C23" s="44"/>
      <c r="D23" s="44"/>
      <c r="E23" s="44"/>
      <c r="F23" s="44"/>
      <c r="G23" s="44"/>
      <c r="H23" s="44"/>
      <c r="I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3:19" ht="15" customHeight="1" x14ac:dyDescent="0.2"/>
    <row r="25" spans="3:19" ht="18.75" x14ac:dyDescent="0.2">
      <c r="C25" s="46" t="s">
        <v>50</v>
      </c>
      <c r="D25" s="46"/>
      <c r="E25" s="46"/>
      <c r="F25" s="46"/>
      <c r="G25" s="46"/>
      <c r="H25" s="46"/>
      <c r="I25" s="46"/>
      <c r="K25" s="47"/>
      <c r="L25" s="56" t="s">
        <v>51</v>
      </c>
      <c r="M25" s="57"/>
      <c r="N25" s="57"/>
      <c r="O25" s="57"/>
      <c r="P25" s="57"/>
      <c r="Q25" s="57"/>
      <c r="R25" s="57"/>
      <c r="S25" s="57"/>
    </row>
    <row r="26" spans="3:19" ht="12.75" customHeight="1" x14ac:dyDescent="0.2">
      <c r="C26" s="46"/>
      <c r="D26" s="46"/>
      <c r="E26" s="46"/>
      <c r="F26" s="46"/>
      <c r="G26" s="46"/>
      <c r="H26" s="46"/>
      <c r="I26" s="46"/>
      <c r="K26" s="47"/>
      <c r="L26" s="57"/>
      <c r="M26" s="57"/>
      <c r="N26" s="57"/>
      <c r="O26" s="57"/>
      <c r="P26" s="57"/>
      <c r="Q26" s="57"/>
      <c r="R26" s="57"/>
      <c r="S26" s="57"/>
    </row>
    <row r="27" spans="3:19" ht="18.75" x14ac:dyDescent="0.2">
      <c r="C27" s="46"/>
      <c r="D27" s="46"/>
      <c r="E27" s="46"/>
      <c r="F27" s="46"/>
      <c r="G27" s="46"/>
      <c r="H27" s="46"/>
      <c r="I27" s="46"/>
      <c r="K27" s="48"/>
      <c r="L27" s="49"/>
      <c r="M27" s="49"/>
      <c r="N27" s="49"/>
      <c r="O27" s="49"/>
      <c r="P27" s="49"/>
      <c r="Q27" s="49"/>
      <c r="R27" s="49"/>
      <c r="S27" s="49"/>
    </row>
    <row r="28" spans="3:19" ht="18.75" x14ac:dyDescent="0.2">
      <c r="C28" s="46"/>
      <c r="D28" s="46"/>
      <c r="E28" s="46"/>
      <c r="F28" s="46"/>
      <c r="G28" s="46"/>
      <c r="H28" s="46"/>
      <c r="I28" s="46"/>
      <c r="K28" s="50"/>
      <c r="L28" s="55" t="s">
        <v>52</v>
      </c>
      <c r="M28" s="55"/>
      <c r="N28" s="55"/>
      <c r="O28" s="55"/>
      <c r="P28" s="55"/>
      <c r="Q28" s="55"/>
      <c r="R28" s="55"/>
      <c r="S28" s="55"/>
    </row>
    <row r="29" spans="3:19" ht="12.75" x14ac:dyDescent="0.2">
      <c r="C29" s="46"/>
      <c r="D29" s="46"/>
      <c r="E29" s="46"/>
      <c r="F29" s="46"/>
      <c r="G29" s="46"/>
      <c r="H29" s="46"/>
      <c r="I29" s="46"/>
      <c r="K29" s="51"/>
      <c r="L29" s="55"/>
      <c r="M29" s="55"/>
      <c r="N29" s="55"/>
      <c r="O29" s="55"/>
      <c r="P29" s="55"/>
      <c r="Q29" s="55"/>
      <c r="R29" s="55"/>
      <c r="S29" s="55"/>
    </row>
    <row r="30" spans="3:19" ht="12.75" x14ac:dyDescent="0.2">
      <c r="C30" s="46"/>
      <c r="D30" s="46"/>
      <c r="E30" s="46"/>
      <c r="F30" s="46"/>
      <c r="G30" s="46"/>
      <c r="H30" s="46"/>
      <c r="I30" s="46"/>
      <c r="L30" s="52"/>
      <c r="M30" s="52"/>
      <c r="N30" s="52"/>
      <c r="O30" s="52"/>
      <c r="P30" s="52"/>
      <c r="Q30" s="52"/>
      <c r="R30" s="52"/>
      <c r="S30" s="52"/>
    </row>
    <row r="31" spans="3:19" ht="12.75" x14ac:dyDescent="0.2">
      <c r="C31" s="46"/>
      <c r="D31" s="46"/>
      <c r="E31" s="46"/>
      <c r="F31" s="46"/>
      <c r="G31" s="46"/>
      <c r="H31" s="46"/>
      <c r="I31" s="46"/>
      <c r="K31" s="53"/>
      <c r="L31" s="54" t="s">
        <v>53</v>
      </c>
      <c r="M31" s="54"/>
      <c r="N31" s="54"/>
      <c r="O31" s="54"/>
      <c r="P31" s="54"/>
      <c r="Q31" s="54"/>
      <c r="R31" s="54"/>
      <c r="S31" s="54"/>
    </row>
    <row r="32" spans="3:19" ht="12.75" x14ac:dyDescent="0.2">
      <c r="C32" s="46"/>
      <c r="D32" s="46"/>
      <c r="E32" s="46"/>
      <c r="F32" s="46"/>
      <c r="G32" s="46"/>
      <c r="H32" s="46"/>
      <c r="I32" s="46"/>
      <c r="K32" s="53"/>
      <c r="L32" s="54"/>
      <c r="M32" s="54"/>
      <c r="N32" s="54"/>
      <c r="O32" s="54"/>
      <c r="P32" s="54"/>
      <c r="Q32" s="54"/>
      <c r="R32" s="54"/>
      <c r="S32" s="54"/>
    </row>
    <row r="33" ht="12.75" x14ac:dyDescent="0.2"/>
    <row r="34" ht="5.0999999999999996" customHeight="1" x14ac:dyDescent="0.2"/>
  </sheetData>
  <sheetProtection algorithmName="SHA-512" hashValue="uwylNEyRA8JYK3/7+D6WhkqQpI2g7zLSDzvbU9XzavsRv8c3Q7x1qFiAkXRwkjd1RaiYozIZzTba3cSMDSSqpQ==" saltValue="d6d1TbKHmD5hbLC5n/LO9w==" spinCount="100000" sheet="1" objects="1" scenarios="1" selectLockedCells="1"/>
  <mergeCells count="9">
    <mergeCell ref="C2:E3"/>
    <mergeCell ref="F2:S3"/>
    <mergeCell ref="K5:S6"/>
    <mergeCell ref="C8:I23"/>
    <mergeCell ref="K8:S23"/>
    <mergeCell ref="C25:I32"/>
    <mergeCell ref="L25:S26"/>
    <mergeCell ref="L28:S29"/>
    <mergeCell ref="L31:S32"/>
  </mergeCells>
  <hyperlinks>
    <hyperlink ref="L31" r:id="rId1" xr:uid="{6D6FC4D1-A0B1-4846-9329-DCD18D0D6194}"/>
    <hyperlink ref="L28" r:id="rId2" xr:uid="{FA774DB6-BFC6-4D20-85FE-FAE0DA524B39}"/>
    <hyperlink ref="L31:S32" r:id="rId3" tooltip=" " display="planilhadashboard@gmail.com" xr:uid="{4820AFA6-AAC4-4019-AC4D-B0C2074936A7}"/>
    <hyperlink ref="L28:S29" r:id="rId4" tooltip=" " display="https://planilhadashboard.com.br/" xr:uid="{A2FED6AE-9792-4AC1-814A-3CB6832B28E2}"/>
    <hyperlink ref="L25:S26" r:id="rId5" tooltip=" " display="+ 55 016 99435 1859" xr:uid="{7AFC6BCA-B3EE-431D-8F3E-C0907BA632D6}"/>
  </hyperlinks>
  <pageMargins left="0.511811024" right="0.511811024" top="0.78740157499999996" bottom="0.78740157499999996" header="0.31496062000000002" footer="0.31496062000000002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5F97-7130-4B45-965E-1741609533DD}">
  <sheetPr codeName="Plan7"/>
  <dimension ref="B1:R51"/>
  <sheetViews>
    <sheetView showGridLines="0" showRowColHeaders="0" zoomScaleNormal="100" workbookViewId="0">
      <pane ySplit="8" topLeftCell="A9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12.75" x14ac:dyDescent="0.2"/>
  <cols>
    <col min="1" max="1" width="1.7109375" style="1" customWidth="1"/>
    <col min="2" max="2" width="14.85546875" style="1" customWidth="1"/>
    <col min="3" max="3" width="60.7109375" style="1" customWidth="1"/>
    <col min="4" max="4" width="20.28515625" style="1" bestFit="1" customWidth="1"/>
    <col min="5" max="5" width="24.5703125" style="1" bestFit="1" customWidth="1"/>
    <col min="6" max="6" width="25.28515625" style="1" bestFit="1" customWidth="1"/>
    <col min="7" max="7" width="14.7109375" style="1" customWidth="1"/>
    <col min="8" max="8" width="13.85546875" style="2" customWidth="1"/>
    <col min="9" max="9" width="13.28515625" style="1" customWidth="1"/>
    <col min="10" max="10" width="1.7109375" style="10" customWidth="1"/>
    <col min="11" max="11" width="4.140625" style="1" hidden="1" customWidth="1"/>
    <col min="12" max="16384" width="0" style="1" hidden="1"/>
  </cols>
  <sheetData>
    <row r="1" spans="2:18" s="61" customFormat="1" ht="15" customHeight="1" x14ac:dyDescent="0.2">
      <c r="H1" s="62"/>
      <c r="J1" s="63">
        <f>SUM(H9:H23)</f>
        <v>534</v>
      </c>
    </row>
    <row r="2" spans="2:18" s="61" customFormat="1" ht="15" customHeight="1" x14ac:dyDescent="0.2">
      <c r="H2" s="62"/>
      <c r="J2" s="63"/>
    </row>
    <row r="3" spans="2:18" ht="13.5" thickBot="1" x14ac:dyDescent="0.25">
      <c r="J3" s="35"/>
    </row>
    <row r="4" spans="2:18" ht="46.5" customHeight="1" thickTop="1" thickBot="1" x14ac:dyDescent="0.25">
      <c r="B4" s="58" t="s">
        <v>30</v>
      </c>
      <c r="C4" s="59"/>
      <c r="D4" s="59"/>
      <c r="E4" s="59"/>
      <c r="F4" s="59"/>
      <c r="G4" s="59"/>
      <c r="H4" s="59"/>
      <c r="I4" s="60"/>
    </row>
    <row r="5" spans="2:18" ht="4.5" customHeight="1" thickTop="1" thickBot="1" x14ac:dyDescent="0.25">
      <c r="B5" s="11"/>
      <c r="C5" s="11"/>
      <c r="D5" s="11"/>
      <c r="E5" s="11"/>
      <c r="F5" s="11"/>
      <c r="G5" s="11"/>
      <c r="H5" s="16"/>
      <c r="I5" s="11"/>
    </row>
    <row r="6" spans="2:18" ht="17.25" thickTop="1" thickBot="1" x14ac:dyDescent="0.25">
      <c r="B6" s="22" t="s">
        <v>31</v>
      </c>
      <c r="C6" s="22"/>
      <c r="D6" s="22"/>
      <c r="E6" s="22"/>
      <c r="F6" s="22"/>
      <c r="G6" s="22"/>
      <c r="H6" s="22"/>
      <c r="I6" s="22"/>
      <c r="K6" s="4"/>
      <c r="L6" s="4"/>
      <c r="M6" s="4"/>
      <c r="N6" s="4"/>
      <c r="O6" s="4"/>
      <c r="P6" s="4"/>
      <c r="Q6" s="4"/>
    </row>
    <row r="7" spans="2:18" ht="5.0999999999999996" customHeight="1" thickTop="1" thickBot="1" x14ac:dyDescent="0.25">
      <c r="B7" s="22"/>
      <c r="C7" s="22"/>
      <c r="D7" s="22"/>
      <c r="E7" s="22"/>
      <c r="F7" s="22"/>
      <c r="G7" s="22"/>
      <c r="H7" s="22"/>
      <c r="I7" s="22"/>
      <c r="K7" s="4"/>
      <c r="L7" s="4"/>
      <c r="M7" s="4"/>
      <c r="N7" s="4"/>
      <c r="O7" s="4"/>
      <c r="P7" s="4"/>
      <c r="Q7" s="4"/>
    </row>
    <row r="8" spans="2:18" s="12" customFormat="1" ht="30" customHeight="1" thickTop="1" x14ac:dyDescent="0.2">
      <c r="B8" s="64" t="s">
        <v>5</v>
      </c>
      <c r="C8" s="65" t="s">
        <v>29</v>
      </c>
      <c r="D8" s="65" t="s">
        <v>2</v>
      </c>
      <c r="E8" s="65" t="s">
        <v>3</v>
      </c>
      <c r="F8" s="65" t="s">
        <v>4</v>
      </c>
      <c r="G8" s="66" t="s">
        <v>27</v>
      </c>
      <c r="H8" s="66" t="s">
        <v>28</v>
      </c>
      <c r="I8" s="67" t="s">
        <v>26</v>
      </c>
      <c r="J8" s="13"/>
      <c r="K8" s="14"/>
      <c r="L8" s="14"/>
      <c r="M8" s="14"/>
      <c r="N8" s="14"/>
      <c r="O8" s="15"/>
      <c r="P8" s="15" t="s">
        <v>0</v>
      </c>
      <c r="Q8" s="15"/>
      <c r="R8" s="15"/>
    </row>
    <row r="9" spans="2:18" ht="35.1" customHeight="1" x14ac:dyDescent="0.2">
      <c r="B9" s="26" t="s">
        <v>1</v>
      </c>
      <c r="C9" s="25" t="s">
        <v>32</v>
      </c>
      <c r="D9" s="23" t="s">
        <v>11</v>
      </c>
      <c r="E9" s="23" t="s">
        <v>16</v>
      </c>
      <c r="F9" s="23" t="s">
        <v>21</v>
      </c>
      <c r="G9" s="24">
        <f>ROUND(AVERAGE(VLOOKUP(D9,PARAMETRO!$E$10:$H$14,4,0),VLOOKUP(E9,PARAMETRO!$F$10:$H$14,3,0),VLOOKUP(F9,PARAMETRO!$G$10:$H$14,2,0)),0)</f>
        <v>1</v>
      </c>
      <c r="H9" s="24">
        <f>ROUND(SUM(VLOOKUP(D9,PARAMETRO!$E$10:$H$14,4,0)*VLOOKUP(E9,PARAMETRO!$F$10:$H$14,3,0)*VLOOKUP(F9,PARAMETRO!$G$10:$H$14,2,0)),0)</f>
        <v>1</v>
      </c>
      <c r="I9" s="27">
        <f>IF(H9=0,"0",H9/$J$1)</f>
        <v>1.8726591760299626E-3</v>
      </c>
      <c r="K9" s="4"/>
      <c r="L9" s="7"/>
      <c r="M9" s="4"/>
      <c r="N9" s="4"/>
      <c r="O9" s="3"/>
      <c r="P9" s="3"/>
      <c r="Q9" s="3"/>
      <c r="R9" s="3"/>
    </row>
    <row r="10" spans="2:18" ht="35.1" customHeight="1" x14ac:dyDescent="0.2">
      <c r="B10" s="26" t="s">
        <v>1</v>
      </c>
      <c r="C10" s="25" t="s">
        <v>33</v>
      </c>
      <c r="D10" s="23" t="s">
        <v>12</v>
      </c>
      <c r="E10" s="23" t="s">
        <v>16</v>
      </c>
      <c r="F10" s="23" t="s">
        <v>22</v>
      </c>
      <c r="G10" s="24">
        <f>ROUND(AVERAGE(VLOOKUP(D10,PARAMETRO!$E$10:$H$14,4,0),VLOOKUP(E10,PARAMETRO!$F$10:$H$14,3,0),VLOOKUP(F10,PARAMETRO!$G$10:$H$14,2,0)),0)</f>
        <v>2</v>
      </c>
      <c r="H10" s="24">
        <f>ROUND(SUM(VLOOKUP(D10,PARAMETRO!$E$10:$H$14,4,0)*VLOOKUP(E10,PARAMETRO!$F$10:$H$14,3,0)*VLOOKUP(F10,PARAMETRO!$G$10:$H$14,2,0)),0)</f>
        <v>4</v>
      </c>
      <c r="I10" s="27">
        <f>IF(H10=0,"0",H10/$J$1)</f>
        <v>7.4906367041198503E-3</v>
      </c>
      <c r="K10" s="4"/>
      <c r="L10" s="7"/>
      <c r="M10" s="4"/>
      <c r="N10" s="4"/>
      <c r="O10" s="4"/>
      <c r="P10" s="4"/>
      <c r="Q10" s="4"/>
    </row>
    <row r="11" spans="2:18" ht="35.1" customHeight="1" x14ac:dyDescent="0.2">
      <c r="B11" s="26" t="s">
        <v>0</v>
      </c>
      <c r="C11" s="25" t="s">
        <v>34</v>
      </c>
      <c r="D11" s="23" t="s">
        <v>13</v>
      </c>
      <c r="E11" s="23" t="s">
        <v>17</v>
      </c>
      <c r="F11" s="23" t="s">
        <v>23</v>
      </c>
      <c r="G11" s="24">
        <f>ROUND(AVERAGE(VLOOKUP(D11,PARAMETRO!$E$10:$H$14,4,0),VLOOKUP(E11,PARAMETRO!$F$10:$H$14,3,0),VLOOKUP(F11,PARAMETRO!$G$10:$H$14,2,0)),0)</f>
        <v>3</v>
      </c>
      <c r="H11" s="24">
        <f>ROUND(SUM(VLOOKUP(D11,PARAMETRO!$E$10:$H$14,4,0)*VLOOKUP(E11,PARAMETRO!$F$10:$H$14,3,0)*VLOOKUP(F11,PARAMETRO!$G$10:$H$14,2,0)),0)</f>
        <v>18</v>
      </c>
      <c r="I11" s="27">
        <f>IF(H11=0,"0",H11/$J$1)</f>
        <v>3.3707865168539325E-2</v>
      </c>
      <c r="K11" s="4"/>
      <c r="L11" s="7"/>
      <c r="M11" s="4"/>
      <c r="N11" s="4"/>
      <c r="O11" s="4"/>
      <c r="P11" s="4"/>
      <c r="Q11" s="4"/>
    </row>
    <row r="12" spans="2:18" ht="35.1" customHeight="1" x14ac:dyDescent="0.2">
      <c r="B12" s="26" t="s">
        <v>1</v>
      </c>
      <c r="C12" s="25" t="s">
        <v>35</v>
      </c>
      <c r="D12" s="23" t="s">
        <v>14</v>
      </c>
      <c r="E12" s="23" t="s">
        <v>18</v>
      </c>
      <c r="F12" s="23" t="s">
        <v>24</v>
      </c>
      <c r="G12" s="24">
        <f>ROUND(AVERAGE(VLOOKUP(D12,PARAMETRO!$E$10:$H$14,4,0),VLOOKUP(E12,PARAMETRO!$F$10:$H$14,3,0),VLOOKUP(F12,PARAMETRO!$G$10:$H$14,2,0)),0)</f>
        <v>4</v>
      </c>
      <c r="H12" s="24">
        <f>ROUND(SUM(VLOOKUP(D12,PARAMETRO!$E$10:$H$14,4,0)*VLOOKUP(E12,PARAMETRO!$F$10:$H$14,3,0)*VLOOKUP(F12,PARAMETRO!$G$10:$H$14,2,0)),0)</f>
        <v>48</v>
      </c>
      <c r="I12" s="27">
        <f>IF(H12=0,"0",H12/$J$1)</f>
        <v>8.98876404494382E-2</v>
      </c>
      <c r="K12" s="4"/>
      <c r="L12" s="7"/>
      <c r="M12" s="4"/>
      <c r="N12" s="4"/>
      <c r="O12" s="4"/>
      <c r="P12" s="4"/>
      <c r="Q12" s="4"/>
    </row>
    <row r="13" spans="2:18" ht="35.1" customHeight="1" x14ac:dyDescent="0.2">
      <c r="B13" s="26" t="s">
        <v>1</v>
      </c>
      <c r="C13" s="25" t="s">
        <v>36</v>
      </c>
      <c r="D13" s="23" t="s">
        <v>15</v>
      </c>
      <c r="E13" s="23" t="s">
        <v>19</v>
      </c>
      <c r="F13" s="23" t="s">
        <v>24</v>
      </c>
      <c r="G13" s="24">
        <f>ROUND(AVERAGE(VLOOKUP(D13,PARAMETRO!$E$10:$H$14,4,0),VLOOKUP(E13,PARAMETRO!$F$10:$H$14,3,0),VLOOKUP(F13,PARAMETRO!$G$10:$H$14,2,0)),0)</f>
        <v>4</v>
      </c>
      <c r="H13" s="24">
        <f>ROUND(SUM(VLOOKUP(D13,PARAMETRO!$E$10:$H$14,4,0)*VLOOKUP(E13,PARAMETRO!$F$10:$H$14,3,0)*VLOOKUP(F13,PARAMETRO!$G$10:$H$14,2,0)),0)</f>
        <v>80</v>
      </c>
      <c r="I13" s="27">
        <f>IF(H13=0,"0",H13/$J$1)</f>
        <v>0.14981273408239701</v>
      </c>
      <c r="K13" s="4"/>
      <c r="L13" s="4"/>
      <c r="M13" s="4"/>
      <c r="N13" s="4"/>
      <c r="O13" s="4"/>
      <c r="P13" s="4"/>
      <c r="Q13" s="4"/>
    </row>
    <row r="14" spans="2:18" ht="35.1" customHeight="1" x14ac:dyDescent="0.2">
      <c r="B14" s="26" t="s">
        <v>0</v>
      </c>
      <c r="C14" s="25" t="s">
        <v>37</v>
      </c>
      <c r="D14" s="23" t="s">
        <v>14</v>
      </c>
      <c r="E14" s="23" t="s">
        <v>20</v>
      </c>
      <c r="F14" s="23" t="s">
        <v>25</v>
      </c>
      <c r="G14" s="24">
        <f>ROUND(AVERAGE(VLOOKUP(D14,PARAMETRO!$E$10:$H$14,4,0),VLOOKUP(E14,PARAMETRO!$F$10:$H$14,3,0),VLOOKUP(F14,PARAMETRO!$G$10:$H$14,2,0)),0)</f>
        <v>5</v>
      </c>
      <c r="H14" s="24">
        <f>ROUND(SUM(VLOOKUP(D14,PARAMETRO!$E$10:$H$14,4,0)*VLOOKUP(E14,PARAMETRO!$F$10:$H$14,3,0)*VLOOKUP(F14,PARAMETRO!$G$10:$H$14,2,0)),0)</f>
        <v>100</v>
      </c>
      <c r="I14" s="27">
        <f>IF(H14=0,"0",H14/$J$1)</f>
        <v>0.18726591760299627</v>
      </c>
      <c r="K14" s="4"/>
      <c r="L14" s="4"/>
      <c r="M14" s="4"/>
      <c r="N14" s="4"/>
      <c r="O14" s="4"/>
      <c r="P14" s="4"/>
      <c r="Q14" s="4"/>
    </row>
    <row r="15" spans="2:18" ht="35.1" customHeight="1" x14ac:dyDescent="0.2">
      <c r="B15" s="26" t="s">
        <v>1</v>
      </c>
      <c r="C15" s="25" t="s">
        <v>38</v>
      </c>
      <c r="D15" s="23" t="s">
        <v>11</v>
      </c>
      <c r="E15" s="23" t="s">
        <v>16</v>
      </c>
      <c r="F15" s="23" t="s">
        <v>23</v>
      </c>
      <c r="G15" s="24">
        <f>ROUND(AVERAGE(VLOOKUP(D15,PARAMETRO!$E$10:$H$14,4,0),VLOOKUP(E15,PARAMETRO!$F$10:$H$14,3,0),VLOOKUP(F15,PARAMETRO!$G$10:$H$14,2,0)),0)</f>
        <v>2</v>
      </c>
      <c r="H15" s="24">
        <f>ROUND(SUM(VLOOKUP(D15,PARAMETRO!$E$10:$H$14,4,0)*VLOOKUP(E15,PARAMETRO!$F$10:$H$14,3,0)*VLOOKUP(F15,PARAMETRO!$G$10:$H$14,2,0)),0)</f>
        <v>3</v>
      </c>
      <c r="I15" s="27">
        <f>IF(H15=0,"0",H15/$J$1)</f>
        <v>5.6179775280898875E-3</v>
      </c>
      <c r="K15" s="3"/>
      <c r="L15" s="3"/>
      <c r="M15" s="3"/>
      <c r="N15" s="3"/>
      <c r="O15" s="3"/>
      <c r="P15" s="3"/>
      <c r="Q15" s="3"/>
    </row>
    <row r="16" spans="2:18" ht="35.1" customHeight="1" x14ac:dyDescent="0.2">
      <c r="B16" s="26" t="s">
        <v>1</v>
      </c>
      <c r="C16" s="25" t="s">
        <v>39</v>
      </c>
      <c r="D16" s="23" t="s">
        <v>12</v>
      </c>
      <c r="E16" s="23" t="s">
        <v>16</v>
      </c>
      <c r="F16" s="23" t="s">
        <v>22</v>
      </c>
      <c r="G16" s="24">
        <f>ROUND(AVERAGE(VLOOKUP(D16,PARAMETRO!$E$10:$H$14,4,0),VLOOKUP(E16,PARAMETRO!$F$10:$H$14,3,0),VLOOKUP(F16,PARAMETRO!$G$10:$H$14,2,0)),0)</f>
        <v>2</v>
      </c>
      <c r="H16" s="24">
        <f>ROUND(SUM(VLOOKUP(D16,PARAMETRO!$E$10:$H$14,4,0)*VLOOKUP(E16,PARAMETRO!$F$10:$H$14,3,0)*VLOOKUP(F16,PARAMETRO!$G$10:$H$14,2,0)),0)</f>
        <v>4</v>
      </c>
      <c r="I16" s="27">
        <f>IF(H16=0,"0",H16/$J$1)</f>
        <v>7.4906367041198503E-3</v>
      </c>
      <c r="K16" s="3"/>
      <c r="L16" s="3"/>
      <c r="M16" s="3"/>
      <c r="N16" s="3"/>
      <c r="O16" s="3"/>
      <c r="P16" s="3"/>
      <c r="Q16" s="3"/>
    </row>
    <row r="17" spans="2:11" ht="35.1" customHeight="1" x14ac:dyDescent="0.2">
      <c r="B17" s="26" t="s">
        <v>1</v>
      </c>
      <c r="C17" s="25" t="s">
        <v>40</v>
      </c>
      <c r="D17" s="23" t="s">
        <v>13</v>
      </c>
      <c r="E17" s="23" t="s">
        <v>17</v>
      </c>
      <c r="F17" s="23" t="s">
        <v>23</v>
      </c>
      <c r="G17" s="24">
        <f>ROUND(AVERAGE(VLOOKUP(D17,PARAMETRO!$E$10:$H$14,4,0),VLOOKUP(E17,PARAMETRO!$F$10:$H$14,3,0),VLOOKUP(F17,PARAMETRO!$G$10:$H$14,2,0)),0)</f>
        <v>3</v>
      </c>
      <c r="H17" s="24">
        <f>ROUND(SUM(VLOOKUP(D17,PARAMETRO!$E$10:$H$14,4,0)*VLOOKUP(E17,PARAMETRO!$F$10:$H$14,3,0)*VLOOKUP(F17,PARAMETRO!$G$10:$H$14,2,0)),0)</f>
        <v>18</v>
      </c>
      <c r="I17" s="27">
        <f>IF(H17=0,"0",H17/$J$1)</f>
        <v>3.3707865168539325E-2</v>
      </c>
    </row>
    <row r="18" spans="2:11" ht="35.1" customHeight="1" x14ac:dyDescent="0.2">
      <c r="B18" s="26" t="s">
        <v>0</v>
      </c>
      <c r="C18" s="25" t="s">
        <v>41</v>
      </c>
      <c r="D18" s="23" t="s">
        <v>14</v>
      </c>
      <c r="E18" s="23" t="s">
        <v>18</v>
      </c>
      <c r="F18" s="23" t="s">
        <v>24</v>
      </c>
      <c r="G18" s="24">
        <f>ROUND(AVERAGE(VLOOKUP(D18,PARAMETRO!$E$10:$H$14,4,0),VLOOKUP(E18,PARAMETRO!$F$10:$H$14,3,0),VLOOKUP(F18,PARAMETRO!$G$10:$H$14,2,0)),0)</f>
        <v>4</v>
      </c>
      <c r="H18" s="24">
        <f>ROUND(SUM(VLOOKUP(D18,PARAMETRO!$E$10:$H$14,4,0)*VLOOKUP(E18,PARAMETRO!$F$10:$H$14,3,0)*VLOOKUP(F18,PARAMETRO!$G$10:$H$14,2,0)),0)</f>
        <v>48</v>
      </c>
      <c r="I18" s="27">
        <f>IF(H18=0,"0",H18/$J$1)</f>
        <v>8.98876404494382E-2</v>
      </c>
    </row>
    <row r="19" spans="2:11" ht="35.1" customHeight="1" x14ac:dyDescent="0.2">
      <c r="B19" s="26" t="s">
        <v>1</v>
      </c>
      <c r="C19" s="25" t="s">
        <v>42</v>
      </c>
      <c r="D19" s="23" t="s">
        <v>15</v>
      </c>
      <c r="E19" s="23" t="s">
        <v>19</v>
      </c>
      <c r="F19" s="23" t="s">
        <v>23</v>
      </c>
      <c r="G19" s="24">
        <f>ROUND(AVERAGE(VLOOKUP(D19,PARAMETRO!$E$10:$H$14,4,0),VLOOKUP(E19,PARAMETRO!$F$10:$H$14,3,0),VLOOKUP(F19,PARAMETRO!$G$10:$H$14,2,0)),0)</f>
        <v>4</v>
      </c>
      <c r="H19" s="24">
        <f>ROUND(SUM(VLOOKUP(D19,PARAMETRO!$E$10:$H$14,4,0)*VLOOKUP(E19,PARAMETRO!$F$10:$H$14,3,0)*VLOOKUP(F19,PARAMETRO!$G$10:$H$14,2,0)),0)</f>
        <v>60</v>
      </c>
      <c r="I19" s="27">
        <f>IF(H19=0,"0",H19/$J$1)</f>
        <v>0.11235955056179775</v>
      </c>
    </row>
    <row r="20" spans="2:11" ht="35.1" customHeight="1" x14ac:dyDescent="0.2">
      <c r="B20" s="26" t="s">
        <v>1</v>
      </c>
      <c r="C20" s="25" t="s">
        <v>43</v>
      </c>
      <c r="D20" s="23" t="s">
        <v>12</v>
      </c>
      <c r="E20" s="23" t="s">
        <v>16</v>
      </c>
      <c r="F20" s="23" t="s">
        <v>22</v>
      </c>
      <c r="G20" s="24">
        <f>ROUND(AVERAGE(VLOOKUP(D20,PARAMETRO!$E$10:$H$14,4,0),VLOOKUP(E20,PARAMETRO!$F$10:$H$14,3,0),VLOOKUP(F20,PARAMETRO!$G$10:$H$14,2,0)),0)</f>
        <v>2</v>
      </c>
      <c r="H20" s="24">
        <f>ROUND(SUM(VLOOKUP(D20,PARAMETRO!$E$10:$H$14,4,0)*VLOOKUP(E20,PARAMETRO!$F$10:$H$14,3,0)*VLOOKUP(F20,PARAMETRO!$G$10:$H$14,2,0)),0)</f>
        <v>4</v>
      </c>
      <c r="I20" s="27">
        <f>IF(H20=0,"0",H20/$J$1)</f>
        <v>7.4906367041198503E-3</v>
      </c>
    </row>
    <row r="21" spans="2:11" ht="35.1" customHeight="1" x14ac:dyDescent="0.2">
      <c r="B21" s="26" t="s">
        <v>1</v>
      </c>
      <c r="C21" s="25" t="s">
        <v>44</v>
      </c>
      <c r="D21" s="23" t="s">
        <v>13</v>
      </c>
      <c r="E21" s="23" t="s">
        <v>17</v>
      </c>
      <c r="F21" s="23" t="s">
        <v>23</v>
      </c>
      <c r="G21" s="24">
        <f>ROUND(AVERAGE(VLOOKUP(D21,PARAMETRO!$E$10:$H$14,4,0),VLOOKUP(E21,PARAMETRO!$F$10:$H$14,3,0),VLOOKUP(F21,PARAMETRO!$G$10:$H$14,2,0)),0)</f>
        <v>3</v>
      </c>
      <c r="H21" s="24">
        <f>ROUND(SUM(VLOOKUP(D21,PARAMETRO!$E$10:$H$14,4,0)*VLOOKUP(E21,PARAMETRO!$F$10:$H$14,3,0)*VLOOKUP(F21,PARAMETRO!$G$10:$H$14,2,0)),0)</f>
        <v>18</v>
      </c>
      <c r="I21" s="27">
        <f>IF(H21=0,"0",H21/$J$1)</f>
        <v>3.3707865168539325E-2</v>
      </c>
    </row>
    <row r="22" spans="2:11" ht="35.1" customHeight="1" x14ac:dyDescent="0.2">
      <c r="B22" s="26" t="s">
        <v>1</v>
      </c>
      <c r="C22" s="25" t="s">
        <v>45</v>
      </c>
      <c r="D22" s="23" t="s">
        <v>14</v>
      </c>
      <c r="E22" s="23" t="s">
        <v>18</v>
      </c>
      <c r="F22" s="23" t="s">
        <v>24</v>
      </c>
      <c r="G22" s="24">
        <f>ROUND(AVERAGE(VLOOKUP(D22,PARAMETRO!$E$10:$H$14,4,0),VLOOKUP(E22,PARAMETRO!$F$10:$H$14,3,0),VLOOKUP(F22,PARAMETRO!$G$10:$H$14,2,0)),0)</f>
        <v>4</v>
      </c>
      <c r="H22" s="24">
        <f>ROUND(SUM(VLOOKUP(D22,PARAMETRO!$E$10:$H$14,4,0)*VLOOKUP(E22,PARAMETRO!$F$10:$H$14,3,0)*VLOOKUP(F22,PARAMETRO!$G$10:$H$14,2,0)),0)</f>
        <v>48</v>
      </c>
      <c r="I22" s="27">
        <f>IF(H22=0,"0",H22/$J$1)</f>
        <v>8.98876404494382E-2</v>
      </c>
    </row>
    <row r="23" spans="2:11" ht="35.1" customHeight="1" x14ac:dyDescent="0.2">
      <c r="B23" s="28" t="s">
        <v>1</v>
      </c>
      <c r="C23" s="29" t="s">
        <v>46</v>
      </c>
      <c r="D23" s="30" t="s">
        <v>14</v>
      </c>
      <c r="E23" s="30" t="s">
        <v>19</v>
      </c>
      <c r="F23" s="30" t="s">
        <v>25</v>
      </c>
      <c r="G23" s="31">
        <f>ROUND(AVERAGE(VLOOKUP(D23,PARAMETRO!$E$10:$H$14,4,0),VLOOKUP(E23,PARAMETRO!$F$10:$H$14,3,0),VLOOKUP(F23,PARAMETRO!$G$10:$H$14,2,0)),0)</f>
        <v>4</v>
      </c>
      <c r="H23" s="31">
        <f>ROUND(SUM(VLOOKUP(D23,PARAMETRO!$E$10:$H$14,4,0)*VLOOKUP(E23,PARAMETRO!$F$10:$H$14,3,0)*VLOOKUP(F23,PARAMETRO!$G$10:$H$14,2,0)),0)</f>
        <v>80</v>
      </c>
      <c r="I23" s="32">
        <f>IF(H23=0,"0",H23/$J$1)</f>
        <v>0.14981273408239701</v>
      </c>
    </row>
    <row r="24" spans="2:11" ht="23.25" customHeight="1" x14ac:dyDescent="0.2">
      <c r="B24" s="9"/>
      <c r="C24" s="9"/>
      <c r="D24" s="8"/>
      <c r="E24" s="8"/>
      <c r="F24" s="8"/>
      <c r="G24" s="5"/>
      <c r="I24" s="33"/>
      <c r="J24" s="34"/>
      <c r="K24" s="3"/>
    </row>
    <row r="25" spans="2:11" x14ac:dyDescent="0.2">
      <c r="B25" s="5"/>
      <c r="C25" s="5"/>
      <c r="D25" s="5"/>
      <c r="E25" s="5"/>
      <c r="F25" s="5"/>
      <c r="G25" s="5"/>
      <c r="H25" s="6"/>
      <c r="I25" s="34"/>
      <c r="J25" s="34"/>
    </row>
    <row r="26" spans="2:11" x14ac:dyDescent="0.2">
      <c r="B26" s="5"/>
      <c r="C26" s="5"/>
      <c r="D26" s="5"/>
      <c r="E26" s="5"/>
      <c r="F26" s="5"/>
      <c r="G26" s="5"/>
      <c r="H26" s="6"/>
      <c r="I26" s="5"/>
      <c r="J26" s="34"/>
    </row>
    <row r="27" spans="2:11" x14ac:dyDescent="0.2">
      <c r="B27" s="5"/>
      <c r="C27" s="5"/>
      <c r="D27" s="5"/>
      <c r="E27" s="5"/>
      <c r="F27" s="5"/>
      <c r="G27" s="5"/>
      <c r="H27" s="6"/>
      <c r="I27" s="5"/>
      <c r="J27" s="34"/>
    </row>
    <row r="28" spans="2:11" x14ac:dyDescent="0.2">
      <c r="B28" s="5"/>
      <c r="C28" s="5"/>
      <c r="D28" s="5"/>
      <c r="E28" s="5"/>
      <c r="F28" s="5"/>
      <c r="G28" s="5"/>
      <c r="H28" s="6"/>
      <c r="I28" s="5"/>
      <c r="J28" s="34"/>
    </row>
    <row r="29" spans="2:11" x14ac:dyDescent="0.2">
      <c r="B29" s="5"/>
      <c r="C29" s="5"/>
      <c r="D29" s="5"/>
      <c r="E29" s="5"/>
      <c r="F29" s="5"/>
      <c r="G29" s="5"/>
      <c r="H29" s="6"/>
      <c r="I29" s="5"/>
      <c r="J29" s="34"/>
    </row>
    <row r="30" spans="2:11" x14ac:dyDescent="0.2">
      <c r="B30" s="5"/>
      <c r="C30" s="5"/>
      <c r="D30" s="5"/>
      <c r="E30" s="5"/>
      <c r="F30" s="5"/>
      <c r="G30" s="5"/>
      <c r="H30" s="6"/>
      <c r="I30" s="5"/>
      <c r="J30" s="34"/>
    </row>
    <row r="31" spans="2:11" x14ac:dyDescent="0.2">
      <c r="B31" s="5"/>
      <c r="C31" s="5"/>
      <c r="D31" s="5"/>
      <c r="E31" s="5"/>
      <c r="F31" s="5"/>
      <c r="G31" s="5"/>
      <c r="H31" s="6"/>
      <c r="I31" s="5"/>
      <c r="J31" s="34"/>
    </row>
    <row r="32" spans="2:11" x14ac:dyDescent="0.2">
      <c r="B32" s="5"/>
      <c r="C32" s="5"/>
      <c r="D32" s="5"/>
      <c r="E32" s="5"/>
      <c r="F32" s="5"/>
      <c r="G32" s="5"/>
      <c r="H32" s="6"/>
      <c r="I32" s="5"/>
      <c r="J32" s="34"/>
    </row>
    <row r="33" spans="2:10" x14ac:dyDescent="0.2">
      <c r="B33" s="5"/>
      <c r="C33" s="5"/>
      <c r="D33" s="5"/>
      <c r="E33" s="5"/>
      <c r="F33" s="5"/>
      <c r="G33" s="5"/>
      <c r="H33" s="6"/>
      <c r="I33" s="5"/>
      <c r="J33" s="34"/>
    </row>
    <row r="34" spans="2:10" x14ac:dyDescent="0.2">
      <c r="B34" s="5"/>
      <c r="C34" s="5"/>
      <c r="D34" s="5"/>
      <c r="E34" s="5"/>
      <c r="F34" s="5"/>
      <c r="G34" s="5"/>
      <c r="H34" s="6"/>
      <c r="I34" s="5"/>
      <c r="J34" s="34"/>
    </row>
    <row r="35" spans="2:10" x14ac:dyDescent="0.2">
      <c r="B35" s="5"/>
      <c r="C35" s="5"/>
      <c r="D35" s="5"/>
      <c r="E35" s="5"/>
      <c r="F35" s="5"/>
      <c r="G35" s="5"/>
      <c r="H35" s="6"/>
      <c r="I35" s="5"/>
      <c r="J35" s="34"/>
    </row>
    <row r="36" spans="2:10" x14ac:dyDescent="0.2">
      <c r="B36" s="5"/>
      <c r="C36" s="5"/>
      <c r="D36" s="5"/>
      <c r="E36" s="5"/>
      <c r="F36" s="5"/>
      <c r="G36" s="5"/>
      <c r="H36" s="6"/>
      <c r="I36" s="5"/>
      <c r="J36" s="34"/>
    </row>
    <row r="37" spans="2:10" x14ac:dyDescent="0.2">
      <c r="B37" s="5"/>
      <c r="C37" s="5"/>
      <c r="D37" s="5"/>
      <c r="E37" s="5"/>
      <c r="F37" s="5"/>
      <c r="G37" s="5"/>
      <c r="H37" s="6"/>
      <c r="I37" s="5"/>
      <c r="J37" s="34"/>
    </row>
    <row r="38" spans="2:10" x14ac:dyDescent="0.2">
      <c r="B38" s="5"/>
      <c r="C38" s="5"/>
      <c r="D38" s="5"/>
      <c r="E38" s="5"/>
      <c r="F38" s="5"/>
      <c r="G38" s="5"/>
      <c r="H38" s="6"/>
      <c r="I38" s="5"/>
      <c r="J38" s="34"/>
    </row>
    <row r="39" spans="2:10" x14ac:dyDescent="0.2">
      <c r="B39" s="5"/>
      <c r="C39" s="5"/>
      <c r="D39" s="5"/>
      <c r="E39" s="5"/>
      <c r="F39" s="5"/>
      <c r="G39" s="5"/>
      <c r="H39" s="6"/>
      <c r="I39" s="5"/>
      <c r="J39" s="34"/>
    </row>
    <row r="40" spans="2:10" x14ac:dyDescent="0.2">
      <c r="B40" s="5"/>
      <c r="C40" s="5"/>
      <c r="D40" s="5"/>
      <c r="E40" s="5"/>
      <c r="F40" s="5"/>
      <c r="G40" s="5"/>
      <c r="H40" s="6"/>
      <c r="I40" s="5"/>
      <c r="J40" s="34"/>
    </row>
    <row r="41" spans="2:10" x14ac:dyDescent="0.2">
      <c r="B41" s="5"/>
      <c r="C41" s="5"/>
      <c r="D41" s="5"/>
      <c r="E41" s="5"/>
      <c r="F41" s="5"/>
      <c r="G41" s="5"/>
      <c r="H41" s="6"/>
      <c r="I41" s="5"/>
      <c r="J41" s="34"/>
    </row>
    <row r="42" spans="2:10" x14ac:dyDescent="0.2">
      <c r="B42" s="5"/>
      <c r="C42" s="5"/>
      <c r="D42" s="5"/>
      <c r="E42" s="5"/>
      <c r="F42" s="5"/>
      <c r="G42" s="5"/>
      <c r="H42" s="6"/>
      <c r="I42" s="5"/>
      <c r="J42" s="34"/>
    </row>
    <row r="43" spans="2:10" x14ac:dyDescent="0.2">
      <c r="B43" s="5"/>
      <c r="C43" s="5"/>
      <c r="D43" s="5"/>
      <c r="E43" s="5"/>
      <c r="F43" s="5"/>
      <c r="G43" s="5"/>
      <c r="H43" s="6"/>
      <c r="I43" s="5"/>
      <c r="J43" s="34"/>
    </row>
    <row r="44" spans="2:10" x14ac:dyDescent="0.2">
      <c r="B44" s="5"/>
      <c r="C44" s="5"/>
      <c r="D44" s="5"/>
      <c r="E44" s="5"/>
      <c r="F44" s="5"/>
      <c r="G44" s="5"/>
      <c r="H44" s="6"/>
      <c r="I44" s="5"/>
      <c r="J44" s="34"/>
    </row>
    <row r="45" spans="2:10" x14ac:dyDescent="0.2">
      <c r="B45" s="5"/>
      <c r="C45" s="5"/>
      <c r="D45" s="5"/>
      <c r="E45" s="5"/>
      <c r="F45" s="5"/>
      <c r="G45" s="5"/>
      <c r="H45" s="6"/>
      <c r="I45" s="5"/>
      <c r="J45" s="34"/>
    </row>
    <row r="46" spans="2:10" x14ac:dyDescent="0.2">
      <c r="B46" s="5"/>
      <c r="C46" s="5"/>
      <c r="D46" s="5"/>
      <c r="E46" s="5"/>
      <c r="F46" s="5"/>
      <c r="G46" s="5"/>
      <c r="H46" s="6"/>
      <c r="I46" s="5"/>
      <c r="J46" s="34"/>
    </row>
    <row r="47" spans="2:10" x14ac:dyDescent="0.2">
      <c r="B47" s="5"/>
      <c r="C47" s="5"/>
      <c r="D47" s="5"/>
      <c r="E47" s="5"/>
      <c r="F47" s="5"/>
      <c r="G47" s="5"/>
      <c r="H47" s="6"/>
      <c r="I47" s="5"/>
      <c r="J47" s="34"/>
    </row>
    <row r="48" spans="2:10" x14ac:dyDescent="0.2">
      <c r="B48" s="5"/>
      <c r="C48" s="5"/>
      <c r="D48" s="5"/>
      <c r="E48" s="5"/>
      <c r="F48" s="5"/>
      <c r="G48" s="5"/>
      <c r="H48" s="6"/>
      <c r="I48" s="5"/>
      <c r="J48" s="34"/>
    </row>
    <row r="49" spans="2:10" x14ac:dyDescent="0.2">
      <c r="B49" s="5"/>
      <c r="C49" s="5"/>
      <c r="D49" s="5"/>
      <c r="E49" s="5"/>
      <c r="F49" s="5"/>
      <c r="G49" s="5"/>
      <c r="H49" s="6"/>
      <c r="I49" s="5"/>
      <c r="J49" s="34"/>
    </row>
    <row r="50" spans="2:10" x14ac:dyDescent="0.2">
      <c r="B50" s="5"/>
      <c r="C50" s="5"/>
      <c r="D50" s="5"/>
      <c r="E50" s="5"/>
      <c r="F50" s="5"/>
      <c r="G50" s="5"/>
      <c r="H50" s="6"/>
      <c r="I50" s="5"/>
      <c r="J50" s="34"/>
    </row>
    <row r="51" spans="2:10" x14ac:dyDescent="0.2">
      <c r="B51" s="5"/>
      <c r="C51" s="5"/>
      <c r="D51" s="5"/>
      <c r="E51" s="5"/>
      <c r="F51" s="5"/>
      <c r="G51" s="5"/>
      <c r="H51" s="6"/>
      <c r="I51" s="5"/>
      <c r="J51" s="34"/>
    </row>
  </sheetData>
  <mergeCells count="1">
    <mergeCell ref="B4:I4"/>
  </mergeCells>
  <phoneticPr fontId="0" type="noConversion"/>
  <conditionalFormatting sqref="B9:B23">
    <cfRule type="cellIs" dxfId="23" priority="69" stopIfTrue="1" operator="equal">
      <formula>0</formula>
    </cfRule>
  </conditionalFormatting>
  <conditionalFormatting sqref="I9:I23">
    <cfRule type="dataBar" priority="23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{9B1EC2D4-B8F4-4E04-8FF9-0B63EB99D102}</x14:id>
        </ext>
      </extLst>
    </cfRule>
  </conditionalFormatting>
  <conditionalFormatting sqref="G9:G23">
    <cfRule type="cellIs" dxfId="22" priority="17" stopIfTrue="1" operator="equal">
      <formula>5</formula>
    </cfRule>
    <cfRule type="cellIs" dxfId="21" priority="18" stopIfTrue="1" operator="equal">
      <formula>4</formula>
    </cfRule>
    <cfRule type="cellIs" dxfId="20" priority="19" stopIfTrue="1" operator="equal">
      <formula>3</formula>
    </cfRule>
    <cfRule type="cellIs" dxfId="19" priority="20" stopIfTrue="1" operator="equal">
      <formula>2</formula>
    </cfRule>
    <cfRule type="cellIs" dxfId="18" priority="21" stopIfTrue="1" operator="equal">
      <formula>1</formula>
    </cfRule>
  </conditionalFormatting>
  <conditionalFormatting sqref="D9:D23">
    <cfRule type="cellIs" dxfId="17" priority="12" stopIfTrue="1" operator="equal">
      <formula>"Extremamente grave"</formula>
    </cfRule>
    <cfRule type="cellIs" dxfId="16" priority="13" stopIfTrue="1" operator="equal">
      <formula>"Muito grave"</formula>
    </cfRule>
    <cfRule type="cellIs" dxfId="15" priority="14" stopIfTrue="1" operator="equal">
      <formula>"Grave"</formula>
    </cfRule>
    <cfRule type="cellIs" dxfId="14" priority="15" stopIfTrue="1" operator="equal">
      <formula>"Pouco grave"</formula>
    </cfRule>
    <cfRule type="cellIs" dxfId="13" priority="16" stopIfTrue="1" operator="equal">
      <formula>"Sem gravidade"</formula>
    </cfRule>
  </conditionalFormatting>
  <conditionalFormatting sqref="E9:E23">
    <cfRule type="cellIs" dxfId="12" priority="7" stopIfTrue="1" operator="equal">
      <formula>"Precisa de ação imediata"</formula>
    </cfRule>
    <cfRule type="cellIs" dxfId="11" priority="8" stopIfTrue="1" operator="equal">
      <formula>"É urgente"</formula>
    </cfRule>
    <cfRule type="cellIs" dxfId="10" priority="9" stopIfTrue="1" operator="equal">
      <formula>"O mais rápido possível"</formula>
    </cfRule>
    <cfRule type="cellIs" dxfId="9" priority="10" stopIfTrue="1" operator="equal">
      <formula>"Pouco urgente"</formula>
    </cfRule>
    <cfRule type="cellIs" dxfId="8" priority="11" stopIfTrue="1" operator="equal">
      <formula>"Pode esperar"</formula>
    </cfRule>
  </conditionalFormatting>
  <conditionalFormatting sqref="F9:F23">
    <cfRule type="cellIs" dxfId="7" priority="2" stopIfTrue="1" operator="equal">
      <formula>"Irá piorar rapidamente"</formula>
    </cfRule>
    <cfRule type="cellIs" dxfId="6" priority="3" stopIfTrue="1" operator="equal">
      <formula>"Irá piorar em curto prazo"</formula>
    </cfRule>
    <cfRule type="cellIs" dxfId="5" priority="4" stopIfTrue="1" operator="equal">
      <formula>"Irá piorar em médio prazo"</formula>
    </cfRule>
    <cfRule type="cellIs" dxfId="4" priority="5" stopIfTrue="1" operator="equal">
      <formula>"Irá piorar a longo prazo"</formula>
    </cfRule>
    <cfRule type="cellIs" dxfId="3" priority="6" stopIfTrue="1" operator="equal">
      <formula>"Não irá mudar"</formula>
    </cfRule>
  </conditionalFormatting>
  <conditionalFormatting sqref="H9:H2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43307086614173229" right="0.43307086614173229" top="0.78740157480314965" bottom="0.78740157480314965" header="0.51181102362204722" footer="0.51181102362204722"/>
  <pageSetup paperSize="9" scale="75" orientation="portrait" horizontalDpi="300" verticalDpi="0" r:id="rId1"/>
  <headerFooter alignWithMargins="0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1EC2D4-B8F4-4E04-8FF9-0B63EB99D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I9:I23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62902E6-70A6-4DF4-B257-9936F82AAEB6}">
          <x14:formula1>
            <xm:f>PARAMETRO!$E$10:$E$14</xm:f>
          </x14:formula1>
          <xm:sqref>D9:D23</xm:sqref>
        </x14:dataValidation>
        <x14:dataValidation type="list" allowBlank="1" showInputMessage="1" showErrorMessage="1" xr:uid="{80D94C30-812C-47EA-845A-F09A44E848E2}">
          <x14:formula1>
            <xm:f>PARAMETRO!$F$10:$F$14</xm:f>
          </x14:formula1>
          <xm:sqref>E9:E23</xm:sqref>
        </x14:dataValidation>
        <x14:dataValidation type="list" allowBlank="1" showInputMessage="1" showErrorMessage="1" xr:uid="{38C950AC-E333-488B-BCAD-32D1188B944C}">
          <x14:formula1>
            <xm:f>PARAMETRO!$G$10:$G$14</xm:f>
          </x14:formula1>
          <xm:sqref>F9:F23</xm:sqref>
        </x14:dataValidation>
        <x14:dataValidation type="list" allowBlank="1" showInputMessage="1" showErrorMessage="1" xr:uid="{D7BAAFDB-6D09-4FB2-8F98-95FBCA869B4D}">
          <x14:formula1>
            <xm:f>OFFSET(PARAMETRO!$B$10,0,0,COUNTA(PARAMETRO!$B:$B),-1)</xm:f>
          </x14:formula1>
          <xm:sqref>B9:B23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415F-C211-425C-85A1-9EBB50877679}">
  <sheetPr codeName="Planilha2"/>
  <dimension ref="B1:P14"/>
  <sheetViews>
    <sheetView showGridLines="0" showRowColHeaders="0" zoomScaleNormal="100" workbookViewId="0">
      <pane ySplit="9" topLeftCell="A10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25" x14ac:dyDescent="0.2"/>
  <cols>
    <col min="1" max="1" width="1.7109375" customWidth="1"/>
    <col min="2" max="2" width="25.140625" style="37" customWidth="1"/>
    <col min="3" max="4" width="1.7109375" customWidth="1"/>
    <col min="5" max="5" width="20.28515625" bestFit="1" customWidth="1"/>
    <col min="6" max="6" width="24.5703125" bestFit="1" customWidth="1"/>
    <col min="7" max="7" width="25.28515625" bestFit="1" customWidth="1"/>
    <col min="8" max="8" width="10.7109375" bestFit="1" customWidth="1"/>
  </cols>
  <sheetData>
    <row r="1" spans="2:16" s="61" customFormat="1" ht="15" customHeight="1" x14ac:dyDescent="0.2">
      <c r="G1" s="62"/>
      <c r="I1" s="63"/>
    </row>
    <row r="2" spans="2:16" s="61" customFormat="1" ht="15" customHeight="1" x14ac:dyDescent="0.2">
      <c r="G2" s="62"/>
      <c r="I2" s="63"/>
    </row>
    <row r="3" spans="2:16" s="1" customFormat="1" ht="13.5" thickBot="1" x14ac:dyDescent="0.25">
      <c r="G3" s="2"/>
      <c r="I3" s="35"/>
    </row>
    <row r="4" spans="2:16" s="1" customFormat="1" ht="46.5" customHeight="1" thickTop="1" thickBot="1" x14ac:dyDescent="0.25">
      <c r="B4" s="58" t="s">
        <v>30</v>
      </c>
      <c r="C4" s="59"/>
      <c r="D4" s="59"/>
      <c r="E4" s="59"/>
      <c r="F4" s="59"/>
      <c r="G4" s="59"/>
      <c r="H4" s="60"/>
      <c r="I4" s="10"/>
    </row>
    <row r="5" spans="2:16" s="1" customFormat="1" ht="4.5" customHeight="1" thickTop="1" thickBot="1" x14ac:dyDescent="0.25">
      <c r="B5" s="11"/>
      <c r="C5" s="11"/>
      <c r="D5" s="11"/>
      <c r="E5" s="11"/>
      <c r="F5" s="11"/>
      <c r="G5" s="16"/>
      <c r="H5" s="11"/>
      <c r="I5" s="10"/>
    </row>
    <row r="6" spans="2:16" s="1" customFormat="1" ht="17.25" thickTop="1" thickBot="1" x14ac:dyDescent="0.25">
      <c r="B6" s="22" t="s">
        <v>47</v>
      </c>
      <c r="C6" s="22"/>
      <c r="D6" s="22"/>
      <c r="E6" s="22"/>
      <c r="F6" s="22"/>
      <c r="G6" s="22"/>
      <c r="H6" s="22"/>
      <c r="I6" s="10"/>
      <c r="J6" s="4"/>
      <c r="K6" s="4"/>
      <c r="L6" s="4"/>
      <c r="M6" s="4"/>
      <c r="N6" s="4"/>
      <c r="O6" s="4"/>
      <c r="P6" s="4"/>
    </row>
    <row r="7" spans="2:16" s="1" customFormat="1" ht="5.0999999999999996" customHeight="1" thickTop="1" thickBot="1" x14ac:dyDescent="0.25">
      <c r="B7" s="22"/>
      <c r="C7" s="22"/>
      <c r="D7" s="22"/>
      <c r="E7" s="22"/>
      <c r="F7" s="22"/>
      <c r="G7" s="22"/>
      <c r="H7" s="22"/>
      <c r="I7" s="10"/>
      <c r="J7" s="4"/>
      <c r="K7" s="4"/>
      <c r="L7" s="4"/>
      <c r="M7" s="4"/>
      <c r="N7" s="4"/>
      <c r="O7" s="4"/>
      <c r="P7" s="4"/>
    </row>
    <row r="8" spans="2:16" ht="15" thickTop="1" x14ac:dyDescent="0.2"/>
    <row r="9" spans="2:16" ht="15" x14ac:dyDescent="0.2">
      <c r="B9" s="69" t="s">
        <v>6</v>
      </c>
      <c r="E9" s="68" t="s">
        <v>8</v>
      </c>
      <c r="F9" s="68" t="s">
        <v>9</v>
      </c>
      <c r="G9" s="68" t="s">
        <v>10</v>
      </c>
      <c r="H9" s="68" t="s">
        <v>7</v>
      </c>
    </row>
    <row r="10" spans="2:16" x14ac:dyDescent="0.2">
      <c r="B10" s="39" t="s">
        <v>0</v>
      </c>
      <c r="E10" s="20" t="s">
        <v>11</v>
      </c>
      <c r="F10" s="20" t="s">
        <v>16</v>
      </c>
      <c r="G10" s="20" t="s">
        <v>21</v>
      </c>
      <c r="H10" s="20">
        <v>1</v>
      </c>
    </row>
    <row r="11" spans="2:16" x14ac:dyDescent="0.2">
      <c r="B11" s="36" t="s">
        <v>1</v>
      </c>
      <c r="E11" s="17" t="s">
        <v>12</v>
      </c>
      <c r="F11" s="17" t="s">
        <v>17</v>
      </c>
      <c r="G11" s="17" t="s">
        <v>22</v>
      </c>
      <c r="H11" s="17">
        <v>2</v>
      </c>
    </row>
    <row r="12" spans="2:16" x14ac:dyDescent="0.2">
      <c r="E12" s="18" t="s">
        <v>13</v>
      </c>
      <c r="F12" s="18" t="s">
        <v>18</v>
      </c>
      <c r="G12" s="18" t="s">
        <v>23</v>
      </c>
      <c r="H12" s="18">
        <v>3</v>
      </c>
    </row>
    <row r="13" spans="2:16" x14ac:dyDescent="0.2">
      <c r="E13" s="19" t="s">
        <v>14</v>
      </c>
      <c r="F13" s="19" t="s">
        <v>19</v>
      </c>
      <c r="G13" s="19" t="s">
        <v>24</v>
      </c>
      <c r="H13" s="19">
        <v>4</v>
      </c>
    </row>
    <row r="14" spans="2:16" x14ac:dyDescent="0.2">
      <c r="E14" s="21" t="s">
        <v>15</v>
      </c>
      <c r="F14" s="21" t="s">
        <v>20</v>
      </c>
      <c r="G14" s="21" t="s">
        <v>25</v>
      </c>
      <c r="H14" s="21">
        <v>5</v>
      </c>
    </row>
  </sheetData>
  <mergeCells count="1">
    <mergeCell ref="B4:H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HOME</vt:lpstr>
      <vt:lpstr>GUT</vt:lpstr>
      <vt:lpstr>PARAMETRO</vt:lpstr>
      <vt:lpstr>GUT!Area_de_impressao</vt:lpstr>
    </vt:vector>
  </TitlesOfParts>
  <Company>www.qualityplanilhas.xpg.com.br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</dc:creator>
  <cp:lastModifiedBy>a24226</cp:lastModifiedBy>
  <cp:lastPrinted>2010-09-27T01:05:08Z</cp:lastPrinted>
  <dcterms:created xsi:type="dcterms:W3CDTF">2005-09-27T11:53:57Z</dcterms:created>
  <dcterms:modified xsi:type="dcterms:W3CDTF">2026-04-26T03:03:33Z</dcterms:modified>
</cp:coreProperties>
</file>